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30" windowHeight="6330" tabRatio="412" activeTab="2"/>
  </bookViews>
  <sheets>
    <sheet name="Приложение 9" sheetId="1" r:id="rId1"/>
    <sheet name="Приложение 11" sheetId="2" r:id="rId2"/>
    <sheet name="Приложение 7" sheetId="3" r:id="rId3"/>
  </sheets>
  <definedNames>
    <definedName name="_xlnm.Print_Titles" localSheetId="1">'Приложение 11'!$A:$B,'Приложение 11'!$11:$11</definedName>
    <definedName name="_xlnm.Print_Titles" localSheetId="2">'Приложение 7'!$10:$11</definedName>
    <definedName name="_xlnm.Print_Titles" localSheetId="0">'Приложение 9'!$13:$13</definedName>
    <definedName name="_xlnm.Print_Area" localSheetId="1">'Приложение 11'!$A$1:$H$38</definedName>
    <definedName name="_xlnm.Print_Area" localSheetId="2">'Приложение 7'!$A$1:$H$41</definedName>
    <definedName name="_xlnm.Print_Area" localSheetId="0">'Приложение 9'!$A$1:$G$58</definedName>
  </definedNames>
  <calcPr fullCalcOnLoad="1"/>
</workbook>
</file>

<file path=xl/sharedStrings.xml><?xml version="1.0" encoding="utf-8"?>
<sst xmlns="http://schemas.openxmlformats.org/spreadsheetml/2006/main" count="390" uniqueCount="136">
  <si>
    <t>02 0 0000</t>
  </si>
  <si>
    <t>03 0 0000</t>
  </si>
  <si>
    <t xml:space="preserve">АДМИНИСТРАЦИЯ ГОРОДСКОГО ПОСЕЛЕНИЯ - ГОРОД НОВОХОПЕРСК </t>
  </si>
  <si>
    <t>Расходы на обеспечение функций муниципальных органов местного самоуправления в рамках муниципальной программы городского поселения - город Новохоперск «Муниципальное управление городского поселения - город Новохоперск»(Расходы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фондами)</t>
  </si>
  <si>
    <t>01 0 9201</t>
  </si>
  <si>
    <t>01 0 9020</t>
  </si>
  <si>
    <t>01 0 9054</t>
  </si>
  <si>
    <t>Резервный фонд органов местного самоуправления  (финансовое обеспечение непредвиденных расходов) в рамках муниципальной программы  городского поселения - город Новохоперск «Муниципальное управление городского поселения - город Новохоперск» (Закупка товаров, работ и услуг для государственных (муниципальных)  нужд)</t>
  </si>
  <si>
    <t>Расходы на обеспечение функций муниципальных органов местного самоуправления в рамках муниципальной программы городского поселения - город Новохоперск «Муниципальное управление городского поселения - город Новохоперск» (Закупка товаров, работ и услуг для государственных (муниципальных)  нужд)</t>
  </si>
  <si>
    <t>Выполнение других расходных обязательств в рамках муниципальной программы  городского поселения - город Новохоперск «Муниципальное управление городского поселения - город Новохоперск» (Закупка товаров, работ и услуг для государственных (муниципальных)  нужд)</t>
  </si>
  <si>
    <t>02 0 0059</t>
  </si>
  <si>
    <t>Расходы на обеспечение деятельности (оказание услуг) государственных учреждений в рамках муниципальной программы городского поселения - город Новохоперск "Развитие инфраструктуры городского поселения - город Новохоперск"(Расходы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</si>
  <si>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государственных учреждений в рамках муниципальной программы городского поселения - город Новохоперск "Развитие инфраструктуры городского поселения - город Новохоперск"(Закупка товаров, работ и услуг для государственных (муниципальных)  нужд)</t>
  </si>
  <si>
    <t>02 0 9002</t>
  </si>
  <si>
    <t>Расходы по организации и содержанию дорожной сети и инженерных сооружений в рамках муниципальной программы городского поселения - город Новохоперск "Развитие инфраструктуры городского поселения - город Новохоперск"(Закупка товаров, работ и услуг для государственных (муниципальных)  нужд)</t>
  </si>
  <si>
    <t>Расходы по организации и содержанию дорожной сети и инженерных сооружений в рамках муниципальной программы городского поселения - город Новохоперск "Развитие инфраструктуры городского поселения - город Новохоперск" (Капитальные вложения в объекты недвижимого имущества государственной (муниципальной) собственности)</t>
  </si>
  <si>
    <t>02 0 9006</t>
  </si>
  <si>
    <t>Расходы бюджета на поддержку жкх и ремонту жилищного фонда в рамках муниципальной программы городского поселения - город Новохоперск "Развитие инфраструктуры городского поселения - город Новохоперск" (Капитальные вложения в объекты недвижимого имущества государственной (муниципальной) собственности)</t>
  </si>
  <si>
    <t>02 0 9007</t>
  </si>
  <si>
    <t>Расходы бюджета по поддержке и содержанию коммунального хозяйства в рамках муниципальной программы городского поселения - город Новохоперск "Развитие инфраструктуры городского поселения - город Новохоперск" (Закупка товаров, работ и услуг для государственных (муниципальных)  нужд)</t>
  </si>
  <si>
    <t>02 0 9001</t>
  </si>
  <si>
    <t>02 0 9003</t>
  </si>
  <si>
    <t>02 0 9005</t>
  </si>
  <si>
    <t>Расхлды бюджета поселения на уличное освещение в рамках муниципальной программы городского поселения - город Новохоперск "Развитие инфраструктуры городского поселения - город Новохоперск" (Закупка товаров, работ и услуг для государственных (муниципальных)  нужд)</t>
  </si>
  <si>
    <t>Расхлды бюджета поселения по озеленению территории поселения  в рамках муниципальной программы городского поселения - город Новохоперск "Развитие инфраструктуры городского поселения - город Новохоперск" (Закупка товаров, работ и услуг для государственных (муниципальных)  нужд)</t>
  </si>
  <si>
    <t>Расхлды бюджета поселения по прочим мероприятиям по благоустройству территории поселения  в рамках муниципальной программы городского поселения - город Новохоперск "Развитие инфраструктуры городского поселения - город Новохоперск" (Закупка товаров, работ и услуг для государственных (муниципальных)  нужд)</t>
  </si>
  <si>
    <t>01 0 9047</t>
  </si>
  <si>
    <t>01 0 9050</t>
  </si>
  <si>
    <t>Доплаты к пенсиям муниципальных служащих городского поселения - город Новохоперск в рамках муниципальной программы городского поселения - город Новохоперск «Муниципальное управление городского поселения - город Новохоперск» (Социальное обеспечение и иные выплаты населению)</t>
  </si>
  <si>
    <t>Выплата адресной социальной помощи за счет  бюджета поселения в рамках муниципальной программы городского поселения - город Новохоперск "Развитие инфраструктуры городского поселения - город Новохоперск" (Закупка товаров, работ и услуг для государственных (муниципальных)  нужд)</t>
  </si>
  <si>
    <t>Мероприятия в области физической культуры и спорта в рамках муниципальной программы городского поселения - город Новохоперск  "Культура и физическая культура городского поселения - город Новохоперск"(Закупка товаров, работ и услуг для государственных (муниципальных)  нужд)</t>
  </si>
  <si>
    <t>03 0 9041</t>
  </si>
  <si>
    <t>01 0 9788</t>
  </si>
  <si>
    <t>Процентные платежи по муниципальному долгу городского поселения - город Новохоперск в рамках муниципальной программы городского поселения - город Новохоперск «Муниципальное управление городского поселения - город Новохоперск»  (Обслуживание государственного долга субъекта РФ)</t>
  </si>
  <si>
    <t>МКУ "КУЛЬТУРНО-ДОСУГОВЫЙ ЦЕНТР"</t>
  </si>
  <si>
    <t>Расходы на обеспечение деятельности (оказание услуг) государственных учреждений в рамках муниципальной программы городского поселения - город Новохоперск "Культура и физическая культура городского поселения - город Новохоперск"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</si>
  <si>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государственных учреждений в рамках муниципальной программы городского поселения - город Новохоперск "Культура и физическая культура городского поселения - город Новохоперск" (Закупка товаров, работ и услуг для государственных (муниципальных)  нужд)</t>
  </si>
  <si>
    <t>Расходы на обеспечение деятельности (оказание услуг) государственных учреждений в рамках муниципальной программы городского поселения - город Новохоперск "Культура и физическая культура городского поселения - город Новохоперск" (Иные бюджетные ассигнования)</t>
  </si>
  <si>
    <t>МКУ "КЛУБ ЖЕЛЕЗНОДОРОЖНИКА"</t>
  </si>
  <si>
    <t>городского поселения - город Новохоперск</t>
  </si>
  <si>
    <t xml:space="preserve"> от "______"декабря 2013г. № _______</t>
  </si>
  <si>
    <t>ВСЕГО</t>
  </si>
  <si>
    <t>Обеспечение пожарной безопасности</t>
  </si>
  <si>
    <t>Дорожное хозяйство</t>
  </si>
  <si>
    <t>Жилищное хозяйство</t>
  </si>
  <si>
    <t xml:space="preserve">   "О  бюджете городского поселения - город Новохоперск на 2014 год  </t>
  </si>
  <si>
    <t>от "_____" декабря 2013 г. №_________</t>
  </si>
  <si>
    <t xml:space="preserve">                                                                   "О  бюджете городского поселения - город Новохоперск на 2014 год</t>
  </si>
  <si>
    <t xml:space="preserve">    городского поселения - город Новохоперск</t>
  </si>
  <si>
    <t>Муниципальная программа городского поселения - город Новохоперск «Муниципальное управление городского поселения - город Новохоперск»</t>
  </si>
  <si>
    <t>Муниципальная программа городского поселения – город Новохоперск «Развитие инфраструктуры городского поселения – город Новохоперск»</t>
  </si>
  <si>
    <t>1.5</t>
  </si>
  <si>
    <t>1.6</t>
  </si>
  <si>
    <t>1.7</t>
  </si>
  <si>
    <t>2.</t>
  </si>
  <si>
    <t>2.2</t>
  </si>
  <si>
    <t>2.3</t>
  </si>
  <si>
    <t>2.4</t>
  </si>
  <si>
    <t>2.5</t>
  </si>
  <si>
    <t>2.6</t>
  </si>
  <si>
    <t>2.7</t>
  </si>
  <si>
    <t>2.8</t>
  </si>
  <si>
    <t>2.9</t>
  </si>
  <si>
    <t>3.</t>
  </si>
  <si>
    <t>Муниципальная программа городского поселения - город Новохоперск « Культура и физическая культура городского поселения - город Новохоперск»</t>
  </si>
  <si>
    <t>3.1</t>
  </si>
  <si>
    <t>3.2</t>
  </si>
  <si>
    <t>3.3</t>
  </si>
  <si>
    <t>1.8</t>
  </si>
  <si>
    <t>3.4</t>
  </si>
  <si>
    <t>Резервные фонды</t>
  </si>
  <si>
    <t>Наименование</t>
  </si>
  <si>
    <t>Рз</t>
  </si>
  <si>
    <t>ПР</t>
  </si>
  <si>
    <t>ЦСР</t>
  </si>
  <si>
    <t>ВР</t>
  </si>
  <si>
    <t>ВСЕГО:</t>
  </si>
  <si>
    <t>О1</t>
  </si>
  <si>
    <t>О2</t>
  </si>
  <si>
    <t>О4</t>
  </si>
  <si>
    <t>О3</t>
  </si>
  <si>
    <t>О9</t>
  </si>
  <si>
    <t>О5</t>
  </si>
  <si>
    <t>О8</t>
  </si>
  <si>
    <t>Пенсионное обеспечение</t>
  </si>
  <si>
    <t>Социальное обеспечение населения</t>
  </si>
  <si>
    <t>к Решению Совета народных депутатов</t>
  </si>
  <si>
    <t>05</t>
  </si>
  <si>
    <t>(тыс.руб.)</t>
  </si>
  <si>
    <t>Коммунальное хозяйство</t>
  </si>
  <si>
    <t xml:space="preserve">    к Решению Совета народных депутатов</t>
  </si>
  <si>
    <t>тыс.рублей</t>
  </si>
  <si>
    <t>ГРБС</t>
  </si>
  <si>
    <t>и на плановый период 2015 и 2016 годов"</t>
  </si>
  <si>
    <t>от_______________2013 г. №_________</t>
  </si>
  <si>
    <t>№ п/п</t>
  </si>
  <si>
    <t>РЗ</t>
  </si>
  <si>
    <t>В С Е Г О</t>
  </si>
  <si>
    <t>01 0 0000</t>
  </si>
  <si>
    <t>1.1</t>
  </si>
  <si>
    <t>03 0 0059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</si>
  <si>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</si>
  <si>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</si>
  <si>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</si>
  <si>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</si>
  <si>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</si>
  <si>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</si>
  <si>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Благоустройство </t>
  </si>
  <si>
    <t>КУЛЬТУРА, КИНЕМАТОГРАФИЯ</t>
  </si>
  <si>
    <t>Культура</t>
  </si>
  <si>
    <t>СОЦИАЛЬНАЯ ПОЛИТИКА</t>
  </si>
  <si>
    <t>ФИЗИЧЕСКАЯ КУЛЬТУРА И СПОРТ</t>
  </si>
  <si>
    <r>
      <t>Физическая культура</t>
    </r>
    <r>
      <rPr>
        <sz val="10"/>
        <rFont val="Times New Roman"/>
        <family val="1"/>
      </rPr>
      <t xml:space="preserve"> </t>
    </r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</si>
  <si>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</si>
  <si>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</si>
  <si>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1.3</t>
  </si>
  <si>
    <t>1.4</t>
  </si>
  <si>
    <t>2.1</t>
  </si>
  <si>
    <t>Приложение №7</t>
  </si>
  <si>
    <t>2016г.</t>
  </si>
  <si>
    <t>2015г.</t>
  </si>
  <si>
    <t>Ведомственная структура расходов  бюджета городского поселения - город Новохоперск на  2015-2016 годы</t>
  </si>
  <si>
    <t>Распределение бюджетных ассигнований по целевым статьям (муниципальным программам городского поселения - город Новохоперск), группам видов расходов, разделам, подразделам классификации расходов  бюджета городского поселения - город Новохоперск на 2015-2016 годы</t>
  </si>
  <si>
    <t>Приложение №11</t>
  </si>
  <si>
    <t>Приложение № 9</t>
  </si>
  <si>
    <t>2015 год</t>
  </si>
  <si>
    <t>2016 год</t>
  </si>
  <si>
    <t xml:space="preserve">Распределение бюджетных ассигнований по разделам, подразделам, целевым статьям (муниципальным программам городского поселения - город Новохоперск), группам видов расходов классификации расходов  бюджета городского поселения - город Новохоперск
на 2015-2016 годы
</t>
  </si>
  <si>
    <t>Расходы на обеспечение функций главы местной администрации (исполнительно-распорядительного органа муниципального образования) в рамках муниципальной программы городского поселения - город Новохоперск «Муниципальное управление городского поселения - город Новохоперск»(Расходы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фондами)</t>
  </si>
  <si>
    <t>01 0 9202</t>
  </si>
  <si>
    <t>Расходы на обеспечение функций главы местной администрации (исполнительно-распорядительного органа муниципального образования) в рамках муниципальной программы городского поселения - город Новохоперск «Муниципальное управление городского поселения - город Новохоперск» (Закупка товаров, работ и услуг для государственных (муниципальных)  нужд)</t>
  </si>
  <si>
    <t>Выполнение других расходных обязательств в рамках муниципальной программы городского поселения - город Новохоперск «Муниципальное управление городского поселения - город Новохоперск» (Иные бюджетные ассигнования)</t>
  </si>
  <si>
    <t>Выполнение других расходных обязательств в рамках муниципальной программы  городского поселения - город Новохоперск «Муниципальное управление городского поселения - город Новохоперск» (Иные бюджетные ассигнования)</t>
  </si>
  <si>
    <t>1.2.</t>
  </si>
  <si>
    <t>1.9</t>
  </si>
  <si>
    <t>1.10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</si>
</sst>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#,##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10" xfId="0" applyNumberFormat="1" applyFont="1" applyBorder="1" applyAlignment="1">
      <alignment horizontal="center"/>
    </xf>
    <xf numFmtId="168" fontId="0" fillId="0" borderId="0" xfId="0" applyNumberFormat="1" applyFill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168" fontId="4" fillId="0" borderId="18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27" xfId="0" applyFont="1" applyBorder="1" applyAlignment="1">
      <alignment horizontal="center" wrapText="1"/>
    </xf>
    <xf numFmtId="168" fontId="5" fillId="0" borderId="28" xfId="0" applyNumberFormat="1" applyFont="1" applyFill="1" applyBorder="1" applyAlignment="1">
      <alignment horizontal="center"/>
    </xf>
    <xf numFmtId="168" fontId="5" fillId="0" borderId="29" xfId="0" applyNumberFormat="1" applyFont="1" applyFill="1" applyBorder="1" applyAlignment="1">
      <alignment horizontal="center"/>
    </xf>
    <xf numFmtId="168" fontId="4" fillId="0" borderId="29" xfId="0" applyNumberFormat="1" applyFont="1" applyFill="1" applyBorder="1" applyAlignment="1">
      <alignment horizontal="center"/>
    </xf>
    <xf numFmtId="168" fontId="4" fillId="0" borderId="30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168" fontId="5" fillId="0" borderId="22" xfId="0" applyNumberFormat="1" applyFont="1" applyFill="1" applyBorder="1" applyAlignment="1">
      <alignment horizontal="center"/>
    </xf>
    <xf numFmtId="168" fontId="5" fillId="0" borderId="15" xfId="0" applyNumberFormat="1" applyFont="1" applyFill="1" applyBorder="1" applyAlignment="1">
      <alignment horizontal="center"/>
    </xf>
    <xf numFmtId="168" fontId="4" fillId="0" borderId="15" xfId="0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168" fontId="4" fillId="33" borderId="13" xfId="0" applyNumberFormat="1" applyFont="1" applyFill="1" applyBorder="1" applyAlignment="1">
      <alignment horizontal="center"/>
    </xf>
    <xf numFmtId="168" fontId="4" fillId="33" borderId="15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5" fillId="33" borderId="31" xfId="0" applyFont="1" applyFill="1" applyBorder="1" applyAlignment="1">
      <alignment wrapText="1"/>
    </xf>
    <xf numFmtId="0" fontId="5" fillId="33" borderId="3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168" fontId="5" fillId="33" borderId="13" xfId="0" applyNumberFormat="1" applyFont="1" applyFill="1" applyBorder="1" applyAlignment="1">
      <alignment horizontal="center"/>
    </xf>
    <xf numFmtId="168" fontId="5" fillId="33" borderId="15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 wrapText="1"/>
    </xf>
    <xf numFmtId="0" fontId="4" fillId="33" borderId="35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168" fontId="4" fillId="33" borderId="14" xfId="0" applyNumberFormat="1" applyFont="1" applyFill="1" applyBorder="1" applyAlignment="1">
      <alignment horizontal="center"/>
    </xf>
    <xf numFmtId="168" fontId="4" fillId="33" borderId="18" xfId="0" applyNumberFormat="1" applyFont="1" applyFill="1" applyBorder="1" applyAlignment="1">
      <alignment horizontal="center"/>
    </xf>
    <xf numFmtId="49" fontId="13" fillId="33" borderId="0" xfId="0" applyNumberFormat="1" applyFont="1" applyFill="1" applyAlignment="1">
      <alignment/>
    </xf>
    <xf numFmtId="0" fontId="14" fillId="33" borderId="0" xfId="0" applyFont="1" applyFill="1" applyAlignment="1">
      <alignment horizontal="right" wrapText="1"/>
    </xf>
    <xf numFmtId="0" fontId="13" fillId="33" borderId="0" xfId="0" applyFont="1" applyFill="1" applyAlignment="1">
      <alignment horizontal="right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right"/>
    </xf>
    <xf numFmtId="49" fontId="14" fillId="33" borderId="0" xfId="0" applyNumberFormat="1" applyFont="1" applyFill="1" applyAlignment="1">
      <alignment horizontal="center" wrapText="1"/>
    </xf>
    <xf numFmtId="0" fontId="14" fillId="33" borderId="0" xfId="0" applyFont="1" applyFill="1" applyAlignment="1">
      <alignment horizontal="center" wrapText="1"/>
    </xf>
    <xf numFmtId="49" fontId="14" fillId="33" borderId="37" xfId="0" applyNumberFormat="1" applyFont="1" applyFill="1" applyBorder="1" applyAlignment="1">
      <alignment horizontal="center" wrapText="1"/>
    </xf>
    <xf numFmtId="0" fontId="14" fillId="33" borderId="38" xfId="0" applyFont="1" applyFill="1" applyBorder="1" applyAlignment="1">
      <alignment horizontal="center" wrapText="1"/>
    </xf>
    <xf numFmtId="0" fontId="14" fillId="33" borderId="39" xfId="0" applyFont="1" applyFill="1" applyBorder="1" applyAlignment="1">
      <alignment horizontal="center"/>
    </xf>
    <xf numFmtId="0" fontId="14" fillId="33" borderId="40" xfId="0" applyFont="1" applyFill="1" applyBorder="1" applyAlignment="1">
      <alignment horizontal="center"/>
    </xf>
    <xf numFmtId="0" fontId="14" fillId="33" borderId="41" xfId="0" applyFont="1" applyFill="1" applyBorder="1" applyAlignment="1">
      <alignment horizontal="center"/>
    </xf>
    <xf numFmtId="0" fontId="14" fillId="33" borderId="37" xfId="0" applyFont="1" applyFill="1" applyBorder="1" applyAlignment="1">
      <alignment horizontal="center"/>
    </xf>
    <xf numFmtId="0" fontId="14" fillId="33" borderId="42" xfId="0" applyFont="1" applyFill="1" applyBorder="1" applyAlignment="1">
      <alignment horizontal="center"/>
    </xf>
    <xf numFmtId="49" fontId="14" fillId="33" borderId="14" xfId="0" applyNumberFormat="1" applyFont="1" applyFill="1" applyBorder="1" applyAlignment="1">
      <alignment horizontal="center"/>
    </xf>
    <xf numFmtId="0" fontId="14" fillId="33" borderId="43" xfId="0" applyFont="1" applyFill="1" applyBorder="1" applyAlignment="1">
      <alignment horizontal="center" wrapText="1"/>
    </xf>
    <xf numFmtId="0" fontId="14" fillId="33" borderId="35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4" fillId="33" borderId="36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49" fontId="13" fillId="33" borderId="19" xfId="0" applyNumberFormat="1" applyFont="1" applyFill="1" applyBorder="1" applyAlignment="1">
      <alignment/>
    </xf>
    <xf numFmtId="0" fontId="14" fillId="33" borderId="44" xfId="0" applyFont="1" applyFill="1" applyBorder="1" applyAlignment="1">
      <alignment wrapText="1"/>
    </xf>
    <xf numFmtId="0" fontId="13" fillId="33" borderId="45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13" fillId="33" borderId="46" xfId="0" applyFont="1" applyFill="1" applyBorder="1" applyAlignment="1">
      <alignment/>
    </xf>
    <xf numFmtId="168" fontId="14" fillId="33" borderId="19" xfId="0" applyNumberFormat="1" applyFont="1" applyFill="1" applyBorder="1" applyAlignment="1">
      <alignment/>
    </xf>
    <xf numFmtId="168" fontId="14" fillId="33" borderId="22" xfId="0" applyNumberFormat="1" applyFont="1" applyFill="1" applyBorder="1" applyAlignment="1">
      <alignment/>
    </xf>
    <xf numFmtId="49" fontId="14" fillId="33" borderId="13" xfId="0" applyNumberFormat="1" applyFont="1" applyFill="1" applyBorder="1" applyAlignment="1">
      <alignment horizontal="right"/>
    </xf>
    <xf numFmtId="0" fontId="14" fillId="33" borderId="31" xfId="0" applyFont="1" applyFill="1" applyBorder="1" applyAlignment="1">
      <alignment wrapText="1"/>
    </xf>
    <xf numFmtId="0" fontId="14" fillId="33" borderId="32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33" xfId="0" applyFont="1" applyFill="1" applyBorder="1" applyAlignment="1">
      <alignment horizontal="center"/>
    </xf>
    <xf numFmtId="168" fontId="14" fillId="33" borderId="13" xfId="0" applyNumberFormat="1" applyFont="1" applyFill="1" applyBorder="1" applyAlignment="1">
      <alignment/>
    </xf>
    <xf numFmtId="168" fontId="14" fillId="33" borderId="15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49" fontId="13" fillId="33" borderId="13" xfId="0" applyNumberFormat="1" applyFont="1" applyFill="1" applyBorder="1" applyAlignment="1">
      <alignment horizontal="right"/>
    </xf>
    <xf numFmtId="0" fontId="4" fillId="33" borderId="32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68" fontId="13" fillId="33" borderId="13" xfId="0" applyNumberFormat="1" applyFont="1" applyFill="1" applyBorder="1" applyAlignment="1">
      <alignment/>
    </xf>
    <xf numFmtId="168" fontId="13" fillId="33" borderId="15" xfId="0" applyNumberFormat="1" applyFont="1" applyFill="1" applyBorder="1" applyAlignment="1">
      <alignment/>
    </xf>
    <xf numFmtId="3" fontId="4" fillId="33" borderId="32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0" fontId="10" fillId="33" borderId="31" xfId="0" applyFont="1" applyFill="1" applyBorder="1" applyAlignment="1">
      <alignment wrapText="1"/>
    </xf>
    <xf numFmtId="49" fontId="13" fillId="33" borderId="14" xfId="0" applyNumberFormat="1" applyFont="1" applyFill="1" applyBorder="1" applyAlignment="1">
      <alignment horizontal="right"/>
    </xf>
    <xf numFmtId="0" fontId="4" fillId="33" borderId="43" xfId="0" applyFont="1" applyFill="1" applyBorder="1" applyAlignment="1">
      <alignment wrapText="1"/>
    </xf>
    <xf numFmtId="3" fontId="4" fillId="33" borderId="35" xfId="0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168" fontId="13" fillId="33" borderId="14" xfId="0" applyNumberFormat="1" applyFont="1" applyFill="1" applyBorder="1" applyAlignment="1">
      <alignment/>
    </xf>
    <xf numFmtId="168" fontId="13" fillId="33" borderId="18" xfId="0" applyNumberFormat="1" applyFont="1" applyFill="1" applyBorder="1" applyAlignment="1">
      <alignment/>
    </xf>
    <xf numFmtId="0" fontId="13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7" fillId="33" borderId="47" xfId="0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49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 wrapText="1"/>
    </xf>
    <xf numFmtId="0" fontId="7" fillId="33" borderId="26" xfId="0" applyFont="1" applyFill="1" applyBorder="1" applyAlignment="1">
      <alignment horizontal="center" wrapText="1"/>
    </xf>
    <xf numFmtId="0" fontId="7" fillId="33" borderId="44" xfId="0" applyFont="1" applyFill="1" applyBorder="1" applyAlignment="1">
      <alignment horizontal="left"/>
    </xf>
    <xf numFmtId="0" fontId="7" fillId="33" borderId="45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46" xfId="0" applyFont="1" applyFill="1" applyBorder="1" applyAlignment="1">
      <alignment horizontal="center"/>
    </xf>
    <xf numFmtId="174" fontId="7" fillId="33" borderId="19" xfId="0" applyNumberFormat="1" applyFont="1" applyFill="1" applyBorder="1" applyAlignment="1">
      <alignment horizontal="center" wrapText="1"/>
    </xf>
    <xf numFmtId="174" fontId="7" fillId="33" borderId="22" xfId="0" applyNumberFormat="1" applyFont="1" applyFill="1" applyBorder="1" applyAlignment="1">
      <alignment horizontal="center" wrapText="1"/>
    </xf>
    <xf numFmtId="0" fontId="7" fillId="33" borderId="31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174" fontId="7" fillId="33" borderId="13" xfId="0" applyNumberFormat="1" applyFont="1" applyFill="1" applyBorder="1" applyAlignment="1">
      <alignment horizontal="center" wrapText="1"/>
    </xf>
    <xf numFmtId="174" fontId="7" fillId="33" borderId="15" xfId="0" applyNumberFormat="1" applyFont="1" applyFill="1" applyBorder="1" applyAlignment="1">
      <alignment horizontal="center" wrapText="1"/>
    </xf>
    <xf numFmtId="0" fontId="5" fillId="33" borderId="50" xfId="0" applyFont="1" applyFill="1" applyBorder="1" applyAlignment="1">
      <alignment wrapText="1"/>
    </xf>
    <xf numFmtId="0" fontId="13" fillId="33" borderId="0" xfId="0" applyFont="1" applyFill="1" applyBorder="1" applyAlignment="1">
      <alignment horizontal="center"/>
    </xf>
    <xf numFmtId="0" fontId="9" fillId="33" borderId="31" xfId="0" applyFont="1" applyFill="1" applyBorder="1" applyAlignment="1">
      <alignment wrapText="1"/>
    </xf>
    <xf numFmtId="0" fontId="5" fillId="33" borderId="33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5" fillId="33" borderId="31" xfId="0" applyFont="1" applyFill="1" applyBorder="1" applyAlignment="1">
      <alignment wrapText="1"/>
    </xf>
    <xf numFmtId="49" fontId="9" fillId="33" borderId="32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 wrapText="1"/>
    </xf>
    <xf numFmtId="168" fontId="0" fillId="33" borderId="0" xfId="0" applyNumberFormat="1" applyFill="1" applyAlignment="1">
      <alignment/>
    </xf>
    <xf numFmtId="168" fontId="4" fillId="33" borderId="29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168" fontId="5" fillId="33" borderId="29" xfId="0" applyNumberFormat="1" applyFont="1" applyFill="1" applyBorder="1" applyAlignment="1">
      <alignment horizontal="center"/>
    </xf>
    <xf numFmtId="0" fontId="4" fillId="0" borderId="31" xfId="0" applyFont="1" applyBorder="1" applyAlignment="1">
      <alignment wrapText="1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68" fontId="4" fillId="0" borderId="13" xfId="0" applyNumberFormat="1" applyFont="1" applyFill="1" applyBorder="1" applyAlignment="1">
      <alignment horizontal="center"/>
    </xf>
    <xf numFmtId="0" fontId="4" fillId="33" borderId="51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68" fontId="5" fillId="33" borderId="54" xfId="0" applyNumberFormat="1" applyFont="1" applyFill="1" applyBorder="1" applyAlignment="1">
      <alignment horizontal="center"/>
    </xf>
    <xf numFmtId="168" fontId="5" fillId="33" borderId="22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2" fillId="33" borderId="0" xfId="0" applyFont="1" applyFill="1" applyAlignment="1">
      <alignment horizontal="center" vertical="distributed" wrapText="1"/>
    </xf>
    <xf numFmtId="0" fontId="8" fillId="33" borderId="55" xfId="0" applyFont="1" applyFill="1" applyBorder="1" applyAlignment="1">
      <alignment horizontal="right"/>
    </xf>
    <xf numFmtId="0" fontId="14" fillId="33" borderId="0" xfId="0" applyFont="1" applyFill="1" applyAlignment="1">
      <alignment horizontal="center" wrapText="1"/>
    </xf>
    <xf numFmtId="0" fontId="8" fillId="0" borderId="55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14" fillId="33" borderId="45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33" borderId="46" xfId="0" applyFont="1" applyFill="1" applyBorder="1" applyAlignment="1">
      <alignment horizontal="center"/>
    </xf>
    <xf numFmtId="168" fontId="13" fillId="33" borderId="56" xfId="0" applyNumberFormat="1" applyFont="1" applyFill="1" applyBorder="1" applyAlignment="1">
      <alignment/>
    </xf>
    <xf numFmtId="168" fontId="13" fillId="33" borderId="54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zoomScale="80" zoomScaleNormal="80" zoomScalePageLayoutView="0" workbookViewId="0" topLeftCell="A11">
      <selection activeCell="G17" sqref="G17"/>
    </sheetView>
  </sheetViews>
  <sheetFormatPr defaultColWidth="9.00390625" defaultRowHeight="12.75" outlineLevelRow="1"/>
  <cols>
    <col min="1" max="1" width="77.625" style="149" customWidth="1"/>
    <col min="2" max="2" width="7.625" style="56" customWidth="1"/>
    <col min="3" max="3" width="7.00390625" style="56" customWidth="1"/>
    <col min="4" max="4" width="13.375" style="56" customWidth="1"/>
    <col min="5" max="5" width="9.125" style="56" customWidth="1"/>
    <col min="6" max="6" width="16.25390625" style="56" customWidth="1"/>
    <col min="7" max="7" width="14.375" style="56" customWidth="1"/>
    <col min="8" max="16384" width="9.125" style="56" customWidth="1"/>
  </cols>
  <sheetData>
    <row r="1" spans="1:6" ht="13.5" customHeight="1" outlineLevel="1">
      <c r="A1" s="121"/>
      <c r="B1" s="122"/>
      <c r="C1" s="123"/>
      <c r="D1" s="123"/>
      <c r="E1" s="123"/>
      <c r="F1" s="122" t="s">
        <v>124</v>
      </c>
    </row>
    <row r="2" spans="1:6" ht="13.5" customHeight="1" outlineLevel="1">
      <c r="A2" s="121"/>
      <c r="B2" s="122"/>
      <c r="C2" s="123"/>
      <c r="D2" s="123"/>
      <c r="E2" s="123"/>
      <c r="F2" s="122" t="s">
        <v>90</v>
      </c>
    </row>
    <row r="3" spans="1:6" ht="13.5" customHeight="1" outlineLevel="1">
      <c r="A3" s="121"/>
      <c r="B3" s="122"/>
      <c r="C3" s="123"/>
      <c r="D3" s="123"/>
      <c r="E3" s="123"/>
      <c r="F3" s="122" t="s">
        <v>39</v>
      </c>
    </row>
    <row r="4" spans="1:6" ht="13.5" customHeight="1" outlineLevel="1">
      <c r="A4" s="121"/>
      <c r="B4" s="122"/>
      <c r="C4" s="123"/>
      <c r="D4" s="123"/>
      <c r="E4" s="123"/>
      <c r="F4" s="122" t="s">
        <v>45</v>
      </c>
    </row>
    <row r="5" spans="1:6" ht="13.5" customHeight="1" outlineLevel="1">
      <c r="A5" s="121"/>
      <c r="B5" s="122"/>
      <c r="C5" s="123"/>
      <c r="D5" s="123"/>
      <c r="E5" s="123"/>
      <c r="F5" s="122" t="s">
        <v>93</v>
      </c>
    </row>
    <row r="6" spans="1:6" ht="13.5" customHeight="1" outlineLevel="1">
      <c r="A6" s="121"/>
      <c r="B6" s="122"/>
      <c r="C6" s="123"/>
      <c r="D6" s="123"/>
      <c r="E6" s="123"/>
      <c r="F6" s="122" t="s">
        <v>46</v>
      </c>
    </row>
    <row r="7" spans="1:6" ht="13.5" customHeight="1" outlineLevel="1">
      <c r="A7" s="121"/>
      <c r="B7" s="122"/>
      <c r="C7" s="123"/>
      <c r="D7" s="123"/>
      <c r="E7" s="123"/>
      <c r="F7" s="123"/>
    </row>
    <row r="8" spans="1:6" ht="13.5" customHeight="1" outlineLevel="1">
      <c r="A8" s="121"/>
      <c r="B8" s="122"/>
      <c r="C8" s="123"/>
      <c r="D8" s="123"/>
      <c r="E8" s="123"/>
      <c r="F8" s="123"/>
    </row>
    <row r="9" spans="1:6" ht="15.75" outlineLevel="1">
      <c r="A9" s="121"/>
      <c r="B9" s="122"/>
      <c r="C9" s="123"/>
      <c r="D9" s="123"/>
      <c r="E9" s="123"/>
      <c r="F9" s="123"/>
    </row>
    <row r="10" spans="1:6" ht="15.75" outlineLevel="1">
      <c r="A10" s="121"/>
      <c r="B10" s="122"/>
      <c r="C10" s="123"/>
      <c r="D10" s="123"/>
      <c r="E10" s="123"/>
      <c r="F10" s="123"/>
    </row>
    <row r="11" spans="1:7" ht="90.75" customHeight="1">
      <c r="A11" s="170" t="s">
        <v>127</v>
      </c>
      <c r="B11" s="170"/>
      <c r="C11" s="170"/>
      <c r="D11" s="170"/>
      <c r="E11" s="170"/>
      <c r="F11" s="170"/>
      <c r="G11" s="170"/>
    </row>
    <row r="12" spans="1:7" ht="15" customHeight="1" thickBot="1">
      <c r="A12" s="121"/>
      <c r="B12" s="121"/>
      <c r="C12" s="121"/>
      <c r="D12" s="121"/>
      <c r="E12" s="121"/>
      <c r="F12" s="171" t="s">
        <v>88</v>
      </c>
      <c r="G12" s="171"/>
    </row>
    <row r="13" spans="1:7" ht="16.5" thickBot="1">
      <c r="A13" s="124" t="s">
        <v>71</v>
      </c>
      <c r="B13" s="125" t="s">
        <v>72</v>
      </c>
      <c r="C13" s="126" t="s">
        <v>73</v>
      </c>
      <c r="D13" s="126" t="s">
        <v>74</v>
      </c>
      <c r="E13" s="127" t="s">
        <v>75</v>
      </c>
      <c r="F13" s="128" t="s">
        <v>125</v>
      </c>
      <c r="G13" s="129" t="s">
        <v>126</v>
      </c>
    </row>
    <row r="14" spans="1:7" ht="15.75">
      <c r="A14" s="130" t="s">
        <v>41</v>
      </c>
      <c r="B14" s="131"/>
      <c r="C14" s="132"/>
      <c r="D14" s="132"/>
      <c r="E14" s="133"/>
      <c r="F14" s="134">
        <f>SUM(F15+F26+F30+F34+F43+F48+F53+F56)</f>
        <v>44208.899999999994</v>
      </c>
      <c r="G14" s="135">
        <f>SUM(G15+G26+G30+G34+G43+G48+G53+G56)</f>
        <v>45703.3</v>
      </c>
    </row>
    <row r="15" spans="1:7" ht="15.75">
      <c r="A15" s="136" t="s">
        <v>101</v>
      </c>
      <c r="B15" s="58" t="s">
        <v>77</v>
      </c>
      <c r="C15" s="137"/>
      <c r="D15" s="137"/>
      <c r="E15" s="138"/>
      <c r="F15" s="139">
        <f>SUM(F16+F21+F23)</f>
        <v>12428</v>
      </c>
      <c r="G15" s="140">
        <f>SUM(G16+G21+G23)</f>
        <v>12428</v>
      </c>
    </row>
    <row r="16" spans="1:7" ht="59.25" customHeight="1" outlineLevel="1">
      <c r="A16" s="57" t="s">
        <v>102</v>
      </c>
      <c r="B16" s="58" t="s">
        <v>77</v>
      </c>
      <c r="C16" s="59" t="s">
        <v>79</v>
      </c>
      <c r="D16" s="51"/>
      <c r="E16" s="60"/>
      <c r="F16" s="61">
        <f>SUM(F17:F20)</f>
        <v>12143</v>
      </c>
      <c r="G16" s="62">
        <f>SUM(G17:G20)</f>
        <v>12143</v>
      </c>
    </row>
    <row r="17" spans="1:7" ht="76.5" outlineLevel="1">
      <c r="A17" s="50" t="s">
        <v>3</v>
      </c>
      <c r="B17" s="107" t="s">
        <v>77</v>
      </c>
      <c r="C17" s="51" t="s">
        <v>79</v>
      </c>
      <c r="D17" s="51" t="s">
        <v>4</v>
      </c>
      <c r="E17" s="60">
        <v>100</v>
      </c>
      <c r="F17" s="54">
        <f>SUM('Приложение 7'!G14)</f>
        <v>7945</v>
      </c>
      <c r="G17" s="55">
        <f>SUM('Приложение 7'!H14)</f>
        <v>7945</v>
      </c>
    </row>
    <row r="18" spans="1:7" ht="51" outlineLevel="1">
      <c r="A18" s="50" t="s">
        <v>8</v>
      </c>
      <c r="B18" s="158" t="s">
        <v>77</v>
      </c>
      <c r="C18" s="159" t="s">
        <v>79</v>
      </c>
      <c r="D18" s="159" t="s">
        <v>4</v>
      </c>
      <c r="E18" s="160">
        <v>200</v>
      </c>
      <c r="F18" s="54">
        <f>SUM('Приложение 7'!G15)</f>
        <v>3182</v>
      </c>
      <c r="G18" s="55">
        <f>SUM('Приложение 7'!H15)</f>
        <v>3182</v>
      </c>
    </row>
    <row r="19" spans="1:7" ht="89.25" outlineLevel="1">
      <c r="A19" s="154" t="s">
        <v>128</v>
      </c>
      <c r="B19" s="155" t="s">
        <v>77</v>
      </c>
      <c r="C19" s="5" t="s">
        <v>79</v>
      </c>
      <c r="D19" s="5" t="s">
        <v>129</v>
      </c>
      <c r="E19" s="156">
        <v>100</v>
      </c>
      <c r="F19" s="54">
        <f>SUM('Приложение 7'!G16)</f>
        <v>1015</v>
      </c>
      <c r="G19" s="55">
        <f>SUM('Приложение 7'!H16)</f>
        <v>1015</v>
      </c>
    </row>
    <row r="20" spans="1:7" ht="63.75" outlineLevel="1">
      <c r="A20" s="154" t="s">
        <v>130</v>
      </c>
      <c r="B20" s="155" t="s">
        <v>77</v>
      </c>
      <c r="C20" s="5" t="s">
        <v>79</v>
      </c>
      <c r="D20" s="5" t="s">
        <v>129</v>
      </c>
      <c r="E20" s="156">
        <v>200</v>
      </c>
      <c r="F20" s="54">
        <f>SUM('Приложение 7'!G17)</f>
        <v>1</v>
      </c>
      <c r="G20" s="55">
        <f>SUM('Приложение 7'!H17)</f>
        <v>1</v>
      </c>
    </row>
    <row r="21" spans="1:7" ht="12.75" outlineLevel="1">
      <c r="A21" s="57" t="s">
        <v>70</v>
      </c>
      <c r="B21" s="161" t="s">
        <v>77</v>
      </c>
      <c r="C21" s="162">
        <v>11</v>
      </c>
      <c r="D21" s="163"/>
      <c r="E21" s="164"/>
      <c r="F21" s="61">
        <f>F22</f>
        <v>50</v>
      </c>
      <c r="G21" s="62">
        <f>G22</f>
        <v>50</v>
      </c>
    </row>
    <row r="22" spans="1:7" ht="51" outlineLevel="1">
      <c r="A22" s="50" t="s">
        <v>7</v>
      </c>
      <c r="B22" s="107" t="s">
        <v>77</v>
      </c>
      <c r="C22" s="51">
        <v>11</v>
      </c>
      <c r="D22" s="51" t="s">
        <v>6</v>
      </c>
      <c r="E22" s="60">
        <v>200</v>
      </c>
      <c r="F22" s="54">
        <f>SUM('Приложение 7'!G18)</f>
        <v>50</v>
      </c>
      <c r="G22" s="55">
        <f>SUM('Приложение 7'!H18)</f>
        <v>50</v>
      </c>
    </row>
    <row r="23" spans="1:7" ht="12.75" outlineLevel="1">
      <c r="A23" s="57" t="s">
        <v>103</v>
      </c>
      <c r="B23" s="58" t="s">
        <v>77</v>
      </c>
      <c r="C23" s="59">
        <v>13</v>
      </c>
      <c r="D23" s="51"/>
      <c r="E23" s="60"/>
      <c r="F23" s="61">
        <f>SUM(F24:F25)</f>
        <v>235</v>
      </c>
      <c r="G23" s="166">
        <f>SUM(G24:G25)</f>
        <v>235</v>
      </c>
    </row>
    <row r="24" spans="1:7" ht="51" outlineLevel="1">
      <c r="A24" s="19" t="s">
        <v>9</v>
      </c>
      <c r="B24" s="165" t="s">
        <v>77</v>
      </c>
      <c r="C24" s="5">
        <v>13</v>
      </c>
      <c r="D24" s="5" t="s">
        <v>5</v>
      </c>
      <c r="E24" s="26">
        <v>200</v>
      </c>
      <c r="F24" s="54">
        <f>SUM('Приложение 7'!G19)</f>
        <v>130</v>
      </c>
      <c r="G24" s="55">
        <f>SUM('Приложение 7'!H19)</f>
        <v>130</v>
      </c>
    </row>
    <row r="25" spans="1:7" ht="38.25" outlineLevel="1">
      <c r="A25" s="19" t="s">
        <v>131</v>
      </c>
      <c r="B25" s="165" t="s">
        <v>77</v>
      </c>
      <c r="C25" s="5">
        <v>13</v>
      </c>
      <c r="D25" s="5" t="s">
        <v>5</v>
      </c>
      <c r="E25" s="26">
        <v>800</v>
      </c>
      <c r="F25" s="54">
        <f>SUM('Приложение 7'!G20)</f>
        <v>105</v>
      </c>
      <c r="G25" s="55">
        <f>SUM('Приложение 7'!H20)</f>
        <v>105</v>
      </c>
    </row>
    <row r="26" spans="1:7" ht="28.5" customHeight="1" outlineLevel="1">
      <c r="A26" s="141" t="s">
        <v>104</v>
      </c>
      <c r="B26" s="58" t="s">
        <v>80</v>
      </c>
      <c r="C26" s="51"/>
      <c r="D26" s="108"/>
      <c r="E26" s="60"/>
      <c r="F26" s="61">
        <f>F27</f>
        <v>331</v>
      </c>
      <c r="G26" s="167">
        <f>G27</f>
        <v>331</v>
      </c>
    </row>
    <row r="27" spans="1:7" ht="15" outlineLevel="1">
      <c r="A27" s="57" t="s">
        <v>42</v>
      </c>
      <c r="B27" s="58" t="s">
        <v>80</v>
      </c>
      <c r="C27" s="59">
        <v>10</v>
      </c>
      <c r="D27" s="142"/>
      <c r="E27" s="60"/>
      <c r="F27" s="61">
        <f>SUM(F28:F29)</f>
        <v>331</v>
      </c>
      <c r="G27" s="62">
        <f>SUM(G28:G29)</f>
        <v>331</v>
      </c>
    </row>
    <row r="28" spans="1:7" ht="76.5" outlineLevel="1">
      <c r="A28" s="50" t="s">
        <v>11</v>
      </c>
      <c r="B28" s="107" t="s">
        <v>80</v>
      </c>
      <c r="C28" s="51">
        <v>10</v>
      </c>
      <c r="D28" s="51" t="s">
        <v>10</v>
      </c>
      <c r="E28" s="60">
        <v>100</v>
      </c>
      <c r="F28" s="54">
        <f>SUM('Приложение 7'!G21)</f>
        <v>130</v>
      </c>
      <c r="G28" s="55">
        <f>SUM('Приложение 7'!H21)</f>
        <v>130</v>
      </c>
    </row>
    <row r="29" spans="1:7" ht="51" outlineLevel="1">
      <c r="A29" s="50" t="s">
        <v>12</v>
      </c>
      <c r="B29" s="107" t="s">
        <v>80</v>
      </c>
      <c r="C29" s="51">
        <v>10</v>
      </c>
      <c r="D29" s="51" t="s">
        <v>10</v>
      </c>
      <c r="E29" s="60">
        <v>200</v>
      </c>
      <c r="F29" s="54">
        <f>SUM('Приложение 7'!G22)</f>
        <v>201</v>
      </c>
      <c r="G29" s="55">
        <f>SUM('Приложение 7'!H22)</f>
        <v>201</v>
      </c>
    </row>
    <row r="30" spans="1:7" ht="12.75" outlineLevel="1">
      <c r="A30" s="57" t="s">
        <v>105</v>
      </c>
      <c r="B30" s="58" t="s">
        <v>79</v>
      </c>
      <c r="C30" s="59"/>
      <c r="D30" s="51"/>
      <c r="E30" s="60"/>
      <c r="F30" s="61">
        <f>SUM(F32:F33)</f>
        <v>1228.8</v>
      </c>
      <c r="G30" s="62">
        <f>SUM(G32:G33)</f>
        <v>2218.8</v>
      </c>
    </row>
    <row r="31" spans="1:7" ht="12.75" outlineLevel="1">
      <c r="A31" s="57" t="s">
        <v>43</v>
      </c>
      <c r="B31" s="58" t="s">
        <v>79</v>
      </c>
      <c r="C31" s="59" t="s">
        <v>81</v>
      </c>
      <c r="D31" s="51"/>
      <c r="E31" s="60"/>
      <c r="F31" s="61">
        <f>SUM(F32:F33)</f>
        <v>1228.8</v>
      </c>
      <c r="G31" s="62">
        <f>SUM(G32:G33)</f>
        <v>2218.8</v>
      </c>
    </row>
    <row r="32" spans="1:7" ht="51" outlineLevel="1">
      <c r="A32" s="50" t="s">
        <v>14</v>
      </c>
      <c r="B32" s="107" t="s">
        <v>79</v>
      </c>
      <c r="C32" s="51" t="s">
        <v>81</v>
      </c>
      <c r="D32" s="51" t="s">
        <v>13</v>
      </c>
      <c r="E32" s="60">
        <v>200</v>
      </c>
      <c r="F32" s="54">
        <f>SUM('Приложение 7'!G23)</f>
        <v>1218.8</v>
      </c>
      <c r="G32" s="55">
        <f>SUM('Приложение 7'!H23)</f>
        <v>1218.8</v>
      </c>
    </row>
    <row r="33" spans="1:7" ht="51" outlineLevel="1">
      <c r="A33" s="50" t="s">
        <v>15</v>
      </c>
      <c r="B33" s="107" t="s">
        <v>79</v>
      </c>
      <c r="C33" s="51" t="s">
        <v>81</v>
      </c>
      <c r="D33" s="51" t="s">
        <v>13</v>
      </c>
      <c r="E33" s="60">
        <v>400</v>
      </c>
      <c r="F33" s="54">
        <f>SUM('Приложение 7'!G24)</f>
        <v>10</v>
      </c>
      <c r="G33" s="55">
        <f>SUM('Приложение 7'!H24)</f>
        <v>1000</v>
      </c>
    </row>
    <row r="34" spans="1:7" ht="12.75" outlineLevel="1">
      <c r="A34" s="143" t="s">
        <v>106</v>
      </c>
      <c r="B34" s="58" t="s">
        <v>82</v>
      </c>
      <c r="C34" s="59"/>
      <c r="D34" s="51"/>
      <c r="E34" s="60"/>
      <c r="F34" s="61">
        <f>SUM(F35+F37+F39)</f>
        <v>9275</v>
      </c>
      <c r="G34" s="62">
        <f>SUM(G35+G37+G39)</f>
        <v>9775</v>
      </c>
    </row>
    <row r="35" spans="1:7" s="145" customFormat="1" ht="15.75" outlineLevel="1">
      <c r="A35" s="136" t="s">
        <v>44</v>
      </c>
      <c r="B35" s="58" t="s">
        <v>82</v>
      </c>
      <c r="C35" s="59" t="s">
        <v>77</v>
      </c>
      <c r="D35" s="59"/>
      <c r="E35" s="144"/>
      <c r="F35" s="61">
        <f>SUM(F36:F36)</f>
        <v>100</v>
      </c>
      <c r="G35" s="62">
        <f>SUM(G36:G36)</f>
        <v>100</v>
      </c>
    </row>
    <row r="36" spans="1:7" ht="51" outlineLevel="1">
      <c r="A36" s="50" t="s">
        <v>17</v>
      </c>
      <c r="B36" s="107" t="s">
        <v>82</v>
      </c>
      <c r="C36" s="51" t="s">
        <v>77</v>
      </c>
      <c r="D36" s="51" t="s">
        <v>16</v>
      </c>
      <c r="E36" s="60">
        <v>400</v>
      </c>
      <c r="F36" s="54">
        <f>SUM('Приложение 7'!G25)</f>
        <v>100</v>
      </c>
      <c r="G36" s="55">
        <f>SUM('Приложение 7'!H25)</f>
        <v>100</v>
      </c>
    </row>
    <row r="37" spans="1:7" ht="15.75" outlineLevel="1">
      <c r="A37" s="146" t="s">
        <v>89</v>
      </c>
      <c r="B37" s="58" t="s">
        <v>82</v>
      </c>
      <c r="C37" s="59" t="s">
        <v>78</v>
      </c>
      <c r="D37" s="51"/>
      <c r="E37" s="60"/>
      <c r="F37" s="61">
        <f>SUM(F38)</f>
        <v>305</v>
      </c>
      <c r="G37" s="62">
        <f>SUM(G38)</f>
        <v>305</v>
      </c>
    </row>
    <row r="38" spans="1:7" ht="51" outlineLevel="1">
      <c r="A38" s="50" t="s">
        <v>19</v>
      </c>
      <c r="B38" s="107" t="s">
        <v>82</v>
      </c>
      <c r="C38" s="51" t="s">
        <v>78</v>
      </c>
      <c r="D38" s="51" t="s">
        <v>18</v>
      </c>
      <c r="E38" s="60">
        <v>200</v>
      </c>
      <c r="F38" s="54">
        <f>SUM('Приложение 7'!G26)</f>
        <v>305</v>
      </c>
      <c r="G38" s="55">
        <f>SUM('Приложение 7'!H26)</f>
        <v>305</v>
      </c>
    </row>
    <row r="39" spans="1:7" ht="12.75" outlineLevel="1">
      <c r="A39" s="57" t="s">
        <v>107</v>
      </c>
      <c r="B39" s="147" t="s">
        <v>87</v>
      </c>
      <c r="C39" s="59" t="s">
        <v>80</v>
      </c>
      <c r="D39" s="51"/>
      <c r="E39" s="60"/>
      <c r="F39" s="61">
        <f>SUM(F40:F42)</f>
        <v>8870</v>
      </c>
      <c r="G39" s="62">
        <f>SUM(G40:G42)</f>
        <v>9370</v>
      </c>
    </row>
    <row r="40" spans="1:7" ht="56.25" customHeight="1" outlineLevel="1">
      <c r="A40" s="50" t="s">
        <v>23</v>
      </c>
      <c r="B40" s="107" t="s">
        <v>82</v>
      </c>
      <c r="C40" s="51" t="s">
        <v>80</v>
      </c>
      <c r="D40" s="51" t="s">
        <v>20</v>
      </c>
      <c r="E40" s="60">
        <v>200</v>
      </c>
      <c r="F40" s="54">
        <f>SUM('Приложение 7'!G27)</f>
        <v>3960</v>
      </c>
      <c r="G40" s="55">
        <f>SUM('Приложение 7'!H27)</f>
        <v>3960</v>
      </c>
    </row>
    <row r="41" spans="1:7" ht="57" customHeight="1" outlineLevel="1">
      <c r="A41" s="50" t="s">
        <v>24</v>
      </c>
      <c r="B41" s="107" t="s">
        <v>82</v>
      </c>
      <c r="C41" s="51" t="s">
        <v>80</v>
      </c>
      <c r="D41" s="51" t="s">
        <v>21</v>
      </c>
      <c r="E41" s="60">
        <v>200</v>
      </c>
      <c r="F41" s="54">
        <f>SUM('Приложение 7'!G28)</f>
        <v>250</v>
      </c>
      <c r="G41" s="55">
        <f>SUM('Приложение 7'!H28)</f>
        <v>250</v>
      </c>
    </row>
    <row r="42" spans="1:7" ht="51" outlineLevel="1">
      <c r="A42" s="50" t="s">
        <v>25</v>
      </c>
      <c r="B42" s="107" t="s">
        <v>82</v>
      </c>
      <c r="C42" s="51" t="s">
        <v>80</v>
      </c>
      <c r="D42" s="51" t="s">
        <v>22</v>
      </c>
      <c r="E42" s="60">
        <v>200</v>
      </c>
      <c r="F42" s="54">
        <f>SUM('Приложение 7'!G29)</f>
        <v>4660</v>
      </c>
      <c r="G42" s="55">
        <f>SUM('Приложение 7'!H29)</f>
        <v>5160</v>
      </c>
    </row>
    <row r="43" spans="1:7" ht="12.75" outlineLevel="1">
      <c r="A43" s="57" t="s">
        <v>108</v>
      </c>
      <c r="B43" s="58" t="s">
        <v>83</v>
      </c>
      <c r="C43" s="51"/>
      <c r="D43" s="51"/>
      <c r="E43" s="60"/>
      <c r="F43" s="61">
        <f>SUM(F44)</f>
        <v>20226.1</v>
      </c>
      <c r="G43" s="62">
        <f>SUM(G44)</f>
        <v>20230.5</v>
      </c>
    </row>
    <row r="44" spans="1:7" ht="12.75" outlineLevel="1">
      <c r="A44" s="57" t="s">
        <v>109</v>
      </c>
      <c r="B44" s="58" t="s">
        <v>83</v>
      </c>
      <c r="C44" s="59" t="s">
        <v>77</v>
      </c>
      <c r="D44" s="51"/>
      <c r="E44" s="60"/>
      <c r="F44" s="61">
        <f>SUM(F45:F47)</f>
        <v>20226.1</v>
      </c>
      <c r="G44" s="62">
        <f>SUM(G45:G47)</f>
        <v>20230.5</v>
      </c>
    </row>
    <row r="45" spans="1:7" s="148" customFormat="1" ht="76.5" outlineLevel="1">
      <c r="A45" s="50" t="s">
        <v>35</v>
      </c>
      <c r="B45" s="107" t="s">
        <v>83</v>
      </c>
      <c r="C45" s="51" t="s">
        <v>77</v>
      </c>
      <c r="D45" s="51" t="s">
        <v>100</v>
      </c>
      <c r="E45" s="60">
        <v>100</v>
      </c>
      <c r="F45" s="54">
        <f>SUM('Приложение 7'!G35+'Приложение 7'!G39)</f>
        <v>15862</v>
      </c>
      <c r="G45" s="55">
        <f>SUM('Приложение 7'!H35+'Приложение 7'!H39)</f>
        <v>15862</v>
      </c>
    </row>
    <row r="46" spans="1:7" s="145" customFormat="1" ht="51" outlineLevel="1">
      <c r="A46" s="113" t="s">
        <v>36</v>
      </c>
      <c r="B46" s="107" t="s">
        <v>83</v>
      </c>
      <c r="C46" s="51" t="s">
        <v>77</v>
      </c>
      <c r="D46" s="51" t="s">
        <v>100</v>
      </c>
      <c r="E46" s="60">
        <v>200</v>
      </c>
      <c r="F46" s="54">
        <f>SUM('Приложение 7'!G36+'Приложение 7'!G40)</f>
        <v>3742.5</v>
      </c>
      <c r="G46" s="55">
        <f>SUM('Приложение 7'!H36+'Приложение 7'!H40)</f>
        <v>3742.5</v>
      </c>
    </row>
    <row r="47" spans="1:7" ht="51" outlineLevel="1">
      <c r="A47" s="113" t="s">
        <v>37</v>
      </c>
      <c r="B47" s="107" t="s">
        <v>83</v>
      </c>
      <c r="C47" s="51" t="s">
        <v>77</v>
      </c>
      <c r="D47" s="51" t="s">
        <v>100</v>
      </c>
      <c r="E47" s="60">
        <v>800</v>
      </c>
      <c r="F47" s="54">
        <f>SUM('Приложение 7'!G37+'Приложение 7'!G41)</f>
        <v>621.6</v>
      </c>
      <c r="G47" s="55">
        <f>SUM('Приложение 7'!H37+'Приложение 7'!H41)</f>
        <v>626</v>
      </c>
    </row>
    <row r="48" spans="1:7" ht="12.75" outlineLevel="1">
      <c r="A48" s="57" t="s">
        <v>110</v>
      </c>
      <c r="B48" s="58">
        <v>10</v>
      </c>
      <c r="C48" s="51"/>
      <c r="D48" s="51"/>
      <c r="E48" s="60"/>
      <c r="F48" s="61">
        <f>SUM(F49+F51)</f>
        <v>700</v>
      </c>
      <c r="G48" s="62">
        <f>SUM(G49+G51)</f>
        <v>700</v>
      </c>
    </row>
    <row r="49" spans="1:7" ht="12.75" outlineLevel="1">
      <c r="A49" s="57" t="s">
        <v>84</v>
      </c>
      <c r="B49" s="58">
        <v>10</v>
      </c>
      <c r="C49" s="59" t="s">
        <v>77</v>
      </c>
      <c r="D49" s="51"/>
      <c r="E49" s="60"/>
      <c r="F49" s="61">
        <f>SUM(F50)</f>
        <v>600</v>
      </c>
      <c r="G49" s="62">
        <f>SUM(G50)</f>
        <v>600</v>
      </c>
    </row>
    <row r="50" spans="1:7" ht="51" outlineLevel="1">
      <c r="A50" s="50" t="s">
        <v>28</v>
      </c>
      <c r="B50" s="107">
        <v>10</v>
      </c>
      <c r="C50" s="51" t="s">
        <v>77</v>
      </c>
      <c r="D50" s="52" t="s">
        <v>26</v>
      </c>
      <c r="E50" s="60">
        <v>300</v>
      </c>
      <c r="F50" s="54">
        <f>SUM('Приложение 7'!G30)</f>
        <v>600</v>
      </c>
      <c r="G50" s="55">
        <f>SUM('Приложение 7'!H30)</f>
        <v>600</v>
      </c>
    </row>
    <row r="51" spans="1:7" ht="12.75" outlineLevel="1">
      <c r="A51" s="57" t="s">
        <v>85</v>
      </c>
      <c r="B51" s="58">
        <v>10</v>
      </c>
      <c r="C51" s="59" t="s">
        <v>80</v>
      </c>
      <c r="D51" s="51"/>
      <c r="E51" s="60"/>
      <c r="F51" s="61">
        <f>SUM(F52)</f>
        <v>100</v>
      </c>
      <c r="G51" s="62">
        <f>SUM(G52)</f>
        <v>100</v>
      </c>
    </row>
    <row r="52" spans="1:7" ht="51" outlineLevel="1">
      <c r="A52" s="50" t="s">
        <v>29</v>
      </c>
      <c r="B52" s="107">
        <v>10</v>
      </c>
      <c r="C52" s="51" t="s">
        <v>80</v>
      </c>
      <c r="D52" s="52" t="s">
        <v>27</v>
      </c>
      <c r="E52" s="60">
        <v>300</v>
      </c>
      <c r="F52" s="54">
        <f>SUM('Приложение 7'!G31)</f>
        <v>100</v>
      </c>
      <c r="G52" s="55">
        <f>SUM('Приложение 7'!H31)</f>
        <v>100</v>
      </c>
    </row>
    <row r="53" spans="1:7" ht="12.75" outlineLevel="1">
      <c r="A53" s="57" t="s">
        <v>111</v>
      </c>
      <c r="B53" s="58">
        <v>11</v>
      </c>
      <c r="C53" s="59"/>
      <c r="D53" s="52"/>
      <c r="E53" s="60"/>
      <c r="F53" s="61">
        <f>SUM(F54)</f>
        <v>10</v>
      </c>
      <c r="G53" s="62">
        <f>SUM(G54)</f>
        <v>10</v>
      </c>
    </row>
    <row r="54" spans="1:7" ht="12.75" outlineLevel="1">
      <c r="A54" s="57" t="s">
        <v>112</v>
      </c>
      <c r="B54" s="58">
        <v>11</v>
      </c>
      <c r="C54" s="59" t="s">
        <v>77</v>
      </c>
      <c r="D54" s="52"/>
      <c r="E54" s="60"/>
      <c r="F54" s="61">
        <f>SUM(F55)</f>
        <v>10</v>
      </c>
      <c r="G54" s="62">
        <f>SUM(G55)</f>
        <v>10</v>
      </c>
    </row>
    <row r="55" spans="1:7" ht="51" outlineLevel="1">
      <c r="A55" s="50" t="s">
        <v>30</v>
      </c>
      <c r="B55" s="51">
        <v>11</v>
      </c>
      <c r="C55" s="51" t="s">
        <v>77</v>
      </c>
      <c r="D55" s="52" t="s">
        <v>31</v>
      </c>
      <c r="E55" s="53">
        <v>200</v>
      </c>
      <c r="F55" s="54">
        <f>SUM('Приложение 7'!G32)</f>
        <v>10</v>
      </c>
      <c r="G55" s="55">
        <f>SUM('Приложение 7'!H32)</f>
        <v>10</v>
      </c>
    </row>
    <row r="56" spans="1:7" ht="12.75" outlineLevel="1">
      <c r="A56" s="57" t="s">
        <v>113</v>
      </c>
      <c r="B56" s="58">
        <v>13</v>
      </c>
      <c r="C56" s="59"/>
      <c r="D56" s="51"/>
      <c r="E56" s="60"/>
      <c r="F56" s="61">
        <f>F57</f>
        <v>10</v>
      </c>
      <c r="G56" s="62">
        <f>G57</f>
        <v>10</v>
      </c>
    </row>
    <row r="57" spans="1:7" ht="12.75" outlineLevel="1">
      <c r="A57" s="57" t="s">
        <v>114</v>
      </c>
      <c r="B57" s="58">
        <v>13</v>
      </c>
      <c r="C57" s="59" t="s">
        <v>77</v>
      </c>
      <c r="D57" s="51"/>
      <c r="E57" s="60"/>
      <c r="F57" s="61">
        <f>F58</f>
        <v>10</v>
      </c>
      <c r="G57" s="62">
        <f>G58</f>
        <v>10</v>
      </c>
    </row>
    <row r="58" spans="1:7" ht="51.75" outlineLevel="1" thickBot="1">
      <c r="A58" s="63" t="s">
        <v>33</v>
      </c>
      <c r="B58" s="64">
        <v>13</v>
      </c>
      <c r="C58" s="65" t="s">
        <v>77</v>
      </c>
      <c r="D58" s="66" t="s">
        <v>32</v>
      </c>
      <c r="E58" s="67">
        <v>700</v>
      </c>
      <c r="F58" s="68">
        <f>SUM('Приложение 7'!G33)</f>
        <v>10</v>
      </c>
      <c r="G58" s="69">
        <f>SUM('Приложение 7'!H33)</f>
        <v>10</v>
      </c>
    </row>
    <row r="60" ht="12.75">
      <c r="F60" s="150"/>
    </row>
  </sheetData>
  <sheetProtection/>
  <mergeCells count="2">
    <mergeCell ref="A11:G11"/>
    <mergeCell ref="F12:G12"/>
  </mergeCells>
  <printOptions/>
  <pageMargins left="0.75" right="0.39" top="0.31" bottom="0.54" header="0.5" footer="0.5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="60" zoomScalePageLayoutView="0" workbookViewId="0" topLeftCell="A34">
      <selection activeCell="G14" sqref="G14"/>
    </sheetView>
  </sheetViews>
  <sheetFormatPr defaultColWidth="9.00390625" defaultRowHeight="12.75" outlineLevelRow="1"/>
  <cols>
    <col min="1" max="1" width="5.875" style="70" customWidth="1"/>
    <col min="2" max="2" width="70.875" style="120" customWidth="1"/>
    <col min="3" max="3" width="10.25390625" style="73" customWidth="1"/>
    <col min="4" max="4" width="7.00390625" style="73" customWidth="1"/>
    <col min="5" max="5" width="6.125" style="73" customWidth="1"/>
    <col min="6" max="6" width="6.625" style="73" customWidth="1"/>
    <col min="7" max="7" width="13.625" style="73" customWidth="1"/>
    <col min="8" max="8" width="13.125" style="73" customWidth="1"/>
    <col min="9" max="16384" width="9.125" style="73" customWidth="1"/>
  </cols>
  <sheetData>
    <row r="1" spans="2:7" ht="16.5" customHeight="1" outlineLevel="1">
      <c r="B1" s="71"/>
      <c r="C1" s="72"/>
      <c r="D1" s="72"/>
      <c r="E1" s="72"/>
      <c r="G1" s="74" t="s">
        <v>123</v>
      </c>
    </row>
    <row r="2" spans="2:7" ht="18.75" customHeight="1" outlineLevel="1">
      <c r="B2" s="71"/>
      <c r="C2" s="72"/>
      <c r="D2" s="72"/>
      <c r="E2" s="72"/>
      <c r="G2" s="74" t="s">
        <v>90</v>
      </c>
    </row>
    <row r="3" spans="2:7" ht="26.25" customHeight="1" outlineLevel="1">
      <c r="B3" s="71"/>
      <c r="C3" s="72"/>
      <c r="D3" s="72"/>
      <c r="E3" s="72"/>
      <c r="G3" s="74" t="s">
        <v>48</v>
      </c>
    </row>
    <row r="4" spans="2:7" ht="22.5" customHeight="1" outlineLevel="1">
      <c r="B4" s="71"/>
      <c r="C4" s="72"/>
      <c r="D4" s="72"/>
      <c r="E4" s="72"/>
      <c r="G4" s="74" t="s">
        <v>45</v>
      </c>
    </row>
    <row r="5" spans="2:7" ht="24" customHeight="1" outlineLevel="1">
      <c r="B5" s="71"/>
      <c r="C5" s="72"/>
      <c r="D5" s="72"/>
      <c r="E5" s="72"/>
      <c r="G5" s="74" t="s">
        <v>93</v>
      </c>
    </row>
    <row r="6" spans="2:7" ht="21.75" customHeight="1" outlineLevel="1">
      <c r="B6" s="71"/>
      <c r="C6" s="72"/>
      <c r="D6" s="72"/>
      <c r="E6" s="72"/>
      <c r="G6" s="74" t="s">
        <v>94</v>
      </c>
    </row>
    <row r="7" spans="2:6" ht="17.25" customHeight="1" outlineLevel="1">
      <c r="B7" s="71"/>
      <c r="C7" s="72"/>
      <c r="D7" s="72"/>
      <c r="E7" s="72"/>
      <c r="F7" s="72"/>
    </row>
    <row r="8" spans="1:8" ht="54.75" customHeight="1">
      <c r="A8" s="172" t="s">
        <v>122</v>
      </c>
      <c r="B8" s="172"/>
      <c r="C8" s="172"/>
      <c r="D8" s="172"/>
      <c r="E8" s="172"/>
      <c r="F8" s="172"/>
      <c r="G8" s="172"/>
      <c r="H8" s="172"/>
    </row>
    <row r="9" spans="1:7" ht="21" customHeight="1" thickBot="1">
      <c r="A9" s="75"/>
      <c r="B9" s="76"/>
      <c r="C9" s="76"/>
      <c r="D9" s="76"/>
      <c r="E9" s="76"/>
      <c r="F9" s="76"/>
      <c r="G9" s="73" t="s">
        <v>91</v>
      </c>
    </row>
    <row r="10" spans="1:8" ht="29.25">
      <c r="A10" s="77" t="s">
        <v>95</v>
      </c>
      <c r="B10" s="78" t="s">
        <v>71</v>
      </c>
      <c r="C10" s="79" t="s">
        <v>74</v>
      </c>
      <c r="D10" s="80" t="s">
        <v>75</v>
      </c>
      <c r="E10" s="80" t="s">
        <v>96</v>
      </c>
      <c r="F10" s="81" t="s">
        <v>73</v>
      </c>
      <c r="G10" s="82" t="s">
        <v>120</v>
      </c>
      <c r="H10" s="83" t="s">
        <v>119</v>
      </c>
    </row>
    <row r="11" spans="1:8" ht="15.75" thickBot="1">
      <c r="A11" s="84">
        <v>1</v>
      </c>
      <c r="B11" s="85">
        <v>2</v>
      </c>
      <c r="C11" s="86">
        <v>3</v>
      </c>
      <c r="D11" s="87">
        <v>4</v>
      </c>
      <c r="E11" s="87">
        <v>5</v>
      </c>
      <c r="F11" s="88">
        <v>6</v>
      </c>
      <c r="G11" s="89">
        <v>7</v>
      </c>
      <c r="H11" s="90">
        <v>8</v>
      </c>
    </row>
    <row r="12" spans="1:8" ht="15">
      <c r="A12" s="91"/>
      <c r="B12" s="92" t="s">
        <v>97</v>
      </c>
      <c r="C12" s="93"/>
      <c r="D12" s="94"/>
      <c r="E12" s="94"/>
      <c r="F12" s="95"/>
      <c r="G12" s="96">
        <f>SUM(G13+G24+G34)</f>
        <v>44208.899999999994</v>
      </c>
      <c r="H12" s="97">
        <f>SUM(H13+H24+H34)</f>
        <v>45703.3</v>
      </c>
    </row>
    <row r="13" spans="1:8" s="105" customFormat="1" ht="41.25" customHeight="1">
      <c r="A13" s="98">
        <v>1</v>
      </c>
      <c r="B13" s="99" t="s">
        <v>49</v>
      </c>
      <c r="C13" s="100" t="s">
        <v>98</v>
      </c>
      <c r="D13" s="101"/>
      <c r="E13" s="101"/>
      <c r="F13" s="102"/>
      <c r="G13" s="103">
        <f>SUM(G14:G23)</f>
        <v>13138</v>
      </c>
      <c r="H13" s="104">
        <f>SUM(H14:H23)</f>
        <v>13138</v>
      </c>
    </row>
    <row r="14" spans="1:8" ht="53.25" customHeight="1">
      <c r="A14" s="106" t="s">
        <v>99</v>
      </c>
      <c r="B14" s="154" t="s">
        <v>9</v>
      </c>
      <c r="C14" s="155" t="s">
        <v>5</v>
      </c>
      <c r="D14" s="168">
        <v>200</v>
      </c>
      <c r="E14" s="5" t="s">
        <v>77</v>
      </c>
      <c r="F14" s="169">
        <v>13</v>
      </c>
      <c r="G14" s="109">
        <f>SUM('Приложение 7'!G19)</f>
        <v>130</v>
      </c>
      <c r="H14" s="110">
        <f>SUM('Приложение 7'!H19)</f>
        <v>130</v>
      </c>
    </row>
    <row r="15" spans="1:8" ht="39.75" customHeight="1">
      <c r="A15" s="106" t="s">
        <v>133</v>
      </c>
      <c r="B15" s="154" t="s">
        <v>132</v>
      </c>
      <c r="C15" s="155" t="s">
        <v>5</v>
      </c>
      <c r="D15" s="168">
        <v>800</v>
      </c>
      <c r="E15" s="5" t="s">
        <v>77</v>
      </c>
      <c r="F15" s="169">
        <v>13</v>
      </c>
      <c r="G15" s="109">
        <f>SUM('Приложение 7'!G20)</f>
        <v>105</v>
      </c>
      <c r="H15" s="110">
        <f>SUM('Приложение 7'!H20)</f>
        <v>105</v>
      </c>
    </row>
    <row r="16" spans="1:8" ht="55.5" customHeight="1">
      <c r="A16" s="106" t="s">
        <v>115</v>
      </c>
      <c r="B16" s="50" t="s">
        <v>28</v>
      </c>
      <c r="C16" s="111" t="s">
        <v>26</v>
      </c>
      <c r="D16" s="108">
        <v>300</v>
      </c>
      <c r="E16" s="51">
        <v>10</v>
      </c>
      <c r="F16" s="60" t="s">
        <v>77</v>
      </c>
      <c r="G16" s="109">
        <f>SUM('Приложение 7'!G30)</f>
        <v>600</v>
      </c>
      <c r="H16" s="110">
        <f>SUM('Приложение 7'!H30)</f>
        <v>600</v>
      </c>
    </row>
    <row r="17" spans="1:8" ht="57" customHeight="1">
      <c r="A17" s="106" t="s">
        <v>116</v>
      </c>
      <c r="B17" s="50" t="s">
        <v>29</v>
      </c>
      <c r="C17" s="111" t="s">
        <v>27</v>
      </c>
      <c r="D17" s="108">
        <v>300</v>
      </c>
      <c r="E17" s="51">
        <v>10</v>
      </c>
      <c r="F17" s="60" t="s">
        <v>80</v>
      </c>
      <c r="G17" s="109">
        <f>SUM('Приложение 7'!G31)</f>
        <v>100</v>
      </c>
      <c r="H17" s="110">
        <f>SUM('Приложение 7'!H31)</f>
        <v>100</v>
      </c>
    </row>
    <row r="18" spans="1:8" ht="70.5" customHeight="1">
      <c r="A18" s="106" t="s">
        <v>51</v>
      </c>
      <c r="B18" s="50" t="s">
        <v>7</v>
      </c>
      <c r="C18" s="107" t="s">
        <v>6</v>
      </c>
      <c r="D18" s="108">
        <v>200</v>
      </c>
      <c r="E18" s="51" t="s">
        <v>77</v>
      </c>
      <c r="F18" s="60">
        <v>11</v>
      </c>
      <c r="G18" s="109">
        <f>SUM('Приложение 7'!G18)</f>
        <v>50</v>
      </c>
      <c r="H18" s="110">
        <f>SUM('Приложение 7'!H18)</f>
        <v>50</v>
      </c>
    </row>
    <row r="19" spans="1:8" ht="96.75" customHeight="1">
      <c r="A19" s="106" t="s">
        <v>52</v>
      </c>
      <c r="B19" s="50" t="s">
        <v>3</v>
      </c>
      <c r="C19" s="107" t="s">
        <v>4</v>
      </c>
      <c r="D19" s="108">
        <v>100</v>
      </c>
      <c r="E19" s="51" t="s">
        <v>77</v>
      </c>
      <c r="F19" s="60" t="s">
        <v>79</v>
      </c>
      <c r="G19" s="109">
        <f>SUM('Приложение 7'!G14)</f>
        <v>7945</v>
      </c>
      <c r="H19" s="110">
        <f>SUM('Приложение 7'!H14)</f>
        <v>7945</v>
      </c>
    </row>
    <row r="20" spans="1:8" ht="72" customHeight="1">
      <c r="A20" s="106" t="s">
        <v>53</v>
      </c>
      <c r="B20" s="50" t="s">
        <v>8</v>
      </c>
      <c r="C20" s="107" t="s">
        <v>4</v>
      </c>
      <c r="D20" s="108">
        <v>200</v>
      </c>
      <c r="E20" s="51" t="s">
        <v>77</v>
      </c>
      <c r="F20" s="60" t="s">
        <v>79</v>
      </c>
      <c r="G20" s="109">
        <f>SUM('Приложение 7'!G15)</f>
        <v>3182</v>
      </c>
      <c r="H20" s="110">
        <f>SUM('Приложение 7'!H15)</f>
        <v>3182</v>
      </c>
    </row>
    <row r="21" spans="1:8" ht="94.5" customHeight="1">
      <c r="A21" s="106" t="s">
        <v>68</v>
      </c>
      <c r="B21" s="154" t="s">
        <v>128</v>
      </c>
      <c r="C21" s="155" t="s">
        <v>129</v>
      </c>
      <c r="D21" s="168">
        <v>100</v>
      </c>
      <c r="E21" s="5" t="s">
        <v>77</v>
      </c>
      <c r="F21" s="156" t="s">
        <v>79</v>
      </c>
      <c r="G21" s="109">
        <f>SUM('Приложение 7'!G16)</f>
        <v>1015</v>
      </c>
      <c r="H21" s="110">
        <f>SUM('Приложение 7'!H16)</f>
        <v>1015</v>
      </c>
    </row>
    <row r="22" spans="1:8" ht="68.25" customHeight="1">
      <c r="A22" s="106" t="s">
        <v>134</v>
      </c>
      <c r="B22" s="154" t="s">
        <v>130</v>
      </c>
      <c r="C22" s="179" t="s">
        <v>129</v>
      </c>
      <c r="D22" s="180">
        <v>200</v>
      </c>
      <c r="E22" s="181" t="s">
        <v>77</v>
      </c>
      <c r="F22" s="182" t="s">
        <v>79</v>
      </c>
      <c r="G22" s="186">
        <f>SUM('Приложение 7'!G17)</f>
        <v>1</v>
      </c>
      <c r="H22" s="187">
        <f>SUM('Приложение 7'!H17)</f>
        <v>1</v>
      </c>
    </row>
    <row r="23" spans="1:8" ht="55.5" customHeight="1">
      <c r="A23" s="106" t="s">
        <v>135</v>
      </c>
      <c r="B23" s="16" t="s">
        <v>33</v>
      </c>
      <c r="C23" s="27" t="s">
        <v>32</v>
      </c>
      <c r="D23" s="168">
        <v>700</v>
      </c>
      <c r="E23" s="5">
        <v>13</v>
      </c>
      <c r="F23" s="156" t="s">
        <v>77</v>
      </c>
      <c r="G23" s="109">
        <f>SUM('Приложение 7'!G33)</f>
        <v>10</v>
      </c>
      <c r="H23" s="110">
        <f>SUM('Приложение 7'!H33)</f>
        <v>10</v>
      </c>
    </row>
    <row r="24" spans="1:8" s="105" customFormat="1" ht="42.75" customHeight="1">
      <c r="A24" s="98" t="s">
        <v>54</v>
      </c>
      <c r="B24" s="99" t="s">
        <v>50</v>
      </c>
      <c r="C24" s="183" t="s">
        <v>0</v>
      </c>
      <c r="D24" s="184"/>
      <c r="E24" s="184"/>
      <c r="F24" s="185"/>
      <c r="G24" s="96">
        <f>SUM(G25:G33)</f>
        <v>10834.8</v>
      </c>
      <c r="H24" s="97">
        <f>SUM(H25:H33)</f>
        <v>12324.8</v>
      </c>
    </row>
    <row r="25" spans="1:8" ht="94.5" customHeight="1">
      <c r="A25" s="106" t="s">
        <v>117</v>
      </c>
      <c r="B25" s="50" t="s">
        <v>11</v>
      </c>
      <c r="C25" s="107" t="s">
        <v>10</v>
      </c>
      <c r="D25" s="51">
        <v>100</v>
      </c>
      <c r="E25" s="51" t="s">
        <v>80</v>
      </c>
      <c r="F25" s="60">
        <v>10</v>
      </c>
      <c r="G25" s="109">
        <f>SUM('Приложение 7'!G21)</f>
        <v>130</v>
      </c>
      <c r="H25" s="110">
        <f>SUM('Приложение 7'!H21)</f>
        <v>130</v>
      </c>
    </row>
    <row r="26" spans="1:8" ht="72" customHeight="1">
      <c r="A26" s="106" t="s">
        <v>55</v>
      </c>
      <c r="B26" s="50" t="s">
        <v>12</v>
      </c>
      <c r="C26" s="107" t="s">
        <v>10</v>
      </c>
      <c r="D26" s="51">
        <v>200</v>
      </c>
      <c r="E26" s="51" t="s">
        <v>80</v>
      </c>
      <c r="F26" s="60">
        <v>10</v>
      </c>
      <c r="G26" s="109">
        <f>SUM('Приложение 7'!G22)</f>
        <v>201</v>
      </c>
      <c r="H26" s="110">
        <f>SUM('Приложение 7'!H22)</f>
        <v>201</v>
      </c>
    </row>
    <row r="27" spans="1:8" ht="72" customHeight="1">
      <c r="A27" s="106" t="s">
        <v>56</v>
      </c>
      <c r="B27" s="50" t="s">
        <v>23</v>
      </c>
      <c r="C27" s="107" t="s">
        <v>20</v>
      </c>
      <c r="D27" s="51">
        <v>200</v>
      </c>
      <c r="E27" s="51" t="s">
        <v>82</v>
      </c>
      <c r="F27" s="60" t="s">
        <v>80</v>
      </c>
      <c r="G27" s="109">
        <f>SUM('Приложение 7'!G27)</f>
        <v>3960</v>
      </c>
      <c r="H27" s="110">
        <f>SUM('Приложение 7'!H27)</f>
        <v>3960</v>
      </c>
    </row>
    <row r="28" spans="1:8" ht="72" customHeight="1">
      <c r="A28" s="106" t="s">
        <v>57</v>
      </c>
      <c r="B28" s="50" t="s">
        <v>14</v>
      </c>
      <c r="C28" s="107" t="s">
        <v>13</v>
      </c>
      <c r="D28" s="51">
        <v>200</v>
      </c>
      <c r="E28" s="51" t="s">
        <v>79</v>
      </c>
      <c r="F28" s="60" t="s">
        <v>81</v>
      </c>
      <c r="G28" s="109">
        <f>SUM('Приложение 7'!G23)</f>
        <v>1218.8</v>
      </c>
      <c r="H28" s="110">
        <f>SUM('Приложение 7'!H23)</f>
        <v>1218.8</v>
      </c>
    </row>
    <row r="29" spans="1:8" ht="72" customHeight="1">
      <c r="A29" s="106" t="s">
        <v>58</v>
      </c>
      <c r="B29" s="50" t="s">
        <v>15</v>
      </c>
      <c r="C29" s="107" t="s">
        <v>13</v>
      </c>
      <c r="D29" s="51">
        <v>400</v>
      </c>
      <c r="E29" s="51" t="s">
        <v>79</v>
      </c>
      <c r="F29" s="60" t="s">
        <v>81</v>
      </c>
      <c r="G29" s="109">
        <f>SUM('Приложение 7'!G24)</f>
        <v>10</v>
      </c>
      <c r="H29" s="110">
        <f>SUM('Приложение 7'!H24)</f>
        <v>1000</v>
      </c>
    </row>
    <row r="30" spans="1:8" ht="72" customHeight="1">
      <c r="A30" s="106" t="s">
        <v>59</v>
      </c>
      <c r="B30" s="50" t="s">
        <v>24</v>
      </c>
      <c r="C30" s="107" t="s">
        <v>21</v>
      </c>
      <c r="D30" s="108">
        <v>200</v>
      </c>
      <c r="E30" s="51" t="s">
        <v>82</v>
      </c>
      <c r="F30" s="60" t="s">
        <v>80</v>
      </c>
      <c r="G30" s="109">
        <f>SUM('Приложение 7'!G28)</f>
        <v>250</v>
      </c>
      <c r="H30" s="110">
        <f>SUM('Приложение 7'!H28)</f>
        <v>250</v>
      </c>
    </row>
    <row r="31" spans="1:8" ht="72" customHeight="1">
      <c r="A31" s="106" t="s">
        <v>60</v>
      </c>
      <c r="B31" s="50" t="s">
        <v>25</v>
      </c>
      <c r="C31" s="107" t="s">
        <v>22</v>
      </c>
      <c r="D31" s="108">
        <v>200</v>
      </c>
      <c r="E31" s="51" t="s">
        <v>82</v>
      </c>
      <c r="F31" s="60" t="s">
        <v>80</v>
      </c>
      <c r="G31" s="109">
        <f>SUM('Приложение 7'!G29)</f>
        <v>4660</v>
      </c>
      <c r="H31" s="110">
        <f>SUM('Приложение 7'!H29)</f>
        <v>5160</v>
      </c>
    </row>
    <row r="32" spans="1:8" ht="72" customHeight="1">
      <c r="A32" s="106" t="s">
        <v>61</v>
      </c>
      <c r="B32" s="50" t="s">
        <v>17</v>
      </c>
      <c r="C32" s="107" t="s">
        <v>16</v>
      </c>
      <c r="D32" s="51">
        <v>400</v>
      </c>
      <c r="E32" s="51" t="s">
        <v>82</v>
      </c>
      <c r="F32" s="60" t="s">
        <v>77</v>
      </c>
      <c r="G32" s="109">
        <f>SUM('Приложение 7'!G25)</f>
        <v>100</v>
      </c>
      <c r="H32" s="110">
        <f>SUM('Приложение 7'!H25)</f>
        <v>100</v>
      </c>
    </row>
    <row r="33" spans="1:8" ht="72" customHeight="1">
      <c r="A33" s="106" t="s">
        <v>62</v>
      </c>
      <c r="B33" s="50" t="s">
        <v>19</v>
      </c>
      <c r="C33" s="107" t="s">
        <v>18</v>
      </c>
      <c r="D33" s="51">
        <v>200</v>
      </c>
      <c r="E33" s="51" t="s">
        <v>82</v>
      </c>
      <c r="F33" s="60" t="s">
        <v>78</v>
      </c>
      <c r="G33" s="109">
        <f>SUM('Приложение 7'!G26)</f>
        <v>305</v>
      </c>
      <c r="H33" s="110">
        <f>SUM('Приложение 7'!H26)</f>
        <v>305</v>
      </c>
    </row>
    <row r="34" spans="1:8" s="105" customFormat="1" ht="46.5" customHeight="1">
      <c r="A34" s="98" t="s">
        <v>63</v>
      </c>
      <c r="B34" s="99" t="s">
        <v>64</v>
      </c>
      <c r="C34" s="100" t="s">
        <v>1</v>
      </c>
      <c r="D34" s="112"/>
      <c r="E34" s="101"/>
      <c r="F34" s="102"/>
      <c r="G34" s="103">
        <f>SUM(G35:G38)</f>
        <v>20236.1</v>
      </c>
      <c r="H34" s="104">
        <f>SUM(H35:H38)</f>
        <v>20240.5</v>
      </c>
    </row>
    <row r="35" spans="1:8" ht="93.75" customHeight="1">
      <c r="A35" s="106" t="s">
        <v>65</v>
      </c>
      <c r="B35" s="50" t="s">
        <v>35</v>
      </c>
      <c r="C35" s="107" t="s">
        <v>100</v>
      </c>
      <c r="D35" s="51">
        <v>100</v>
      </c>
      <c r="E35" s="51" t="s">
        <v>83</v>
      </c>
      <c r="F35" s="60" t="s">
        <v>77</v>
      </c>
      <c r="G35" s="109">
        <f>SUM('Приложение 7'!G39+'Приложение 7'!G35)</f>
        <v>15862</v>
      </c>
      <c r="H35" s="110">
        <f>SUM('Приложение 7'!H39+'Приложение 7'!H35)</f>
        <v>15862</v>
      </c>
    </row>
    <row r="36" spans="1:8" ht="66" customHeight="1">
      <c r="A36" s="106" t="s">
        <v>66</v>
      </c>
      <c r="B36" s="113" t="s">
        <v>36</v>
      </c>
      <c r="C36" s="107" t="s">
        <v>100</v>
      </c>
      <c r="D36" s="51">
        <v>200</v>
      </c>
      <c r="E36" s="51" t="s">
        <v>83</v>
      </c>
      <c r="F36" s="60" t="s">
        <v>77</v>
      </c>
      <c r="G36" s="109">
        <f>SUM('Приложение 7'!G40+'Приложение 7'!G36)</f>
        <v>3742.5</v>
      </c>
      <c r="H36" s="110">
        <f>SUM('Приложение 7'!H40+'Приложение 7'!H36)</f>
        <v>3742.5</v>
      </c>
    </row>
    <row r="37" spans="1:8" ht="59.25" customHeight="1">
      <c r="A37" s="106" t="s">
        <v>67</v>
      </c>
      <c r="B37" s="113" t="s">
        <v>37</v>
      </c>
      <c r="C37" s="107" t="s">
        <v>100</v>
      </c>
      <c r="D37" s="51">
        <v>800</v>
      </c>
      <c r="E37" s="51" t="s">
        <v>83</v>
      </c>
      <c r="F37" s="60" t="s">
        <v>77</v>
      </c>
      <c r="G37" s="109">
        <f>SUM('Приложение 7'!G41+'Приложение 7'!G37)</f>
        <v>621.6</v>
      </c>
      <c r="H37" s="110">
        <f>SUM('Приложение 7'!H41+'Приложение 7'!H37)</f>
        <v>626</v>
      </c>
    </row>
    <row r="38" spans="1:8" ht="79.5" customHeight="1" thickBot="1">
      <c r="A38" s="114" t="s">
        <v>69</v>
      </c>
      <c r="B38" s="115" t="s">
        <v>30</v>
      </c>
      <c r="C38" s="116" t="s">
        <v>31</v>
      </c>
      <c r="D38" s="117">
        <v>200</v>
      </c>
      <c r="E38" s="65">
        <v>11</v>
      </c>
      <c r="F38" s="67" t="s">
        <v>77</v>
      </c>
      <c r="G38" s="118">
        <f>SUM('Приложение 7'!G32)</f>
        <v>10</v>
      </c>
      <c r="H38" s="119">
        <f>SUM('Приложение 7'!H32)</f>
        <v>10</v>
      </c>
    </row>
  </sheetData>
  <sheetProtection/>
  <mergeCells count="1">
    <mergeCell ref="A8:H8"/>
  </mergeCells>
  <printOptions/>
  <pageMargins left="0.7480314960629921" right="0.5511811023622047" top="0.11811023622047245" bottom="0.2362204724409449" header="0.5118110236220472" footer="0.5118110236220472"/>
  <pageSetup horizontalDpi="600" verticalDpi="600" orientation="portrait" paperSize="9" scale="65" r:id="rId1"/>
  <rowBreaks count="1" manualBreakCount="1">
    <brk id="2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SheetLayoutView="100" zoomScalePageLayoutView="0" workbookViewId="0" topLeftCell="A4">
      <selection activeCell="A33" sqref="A33"/>
    </sheetView>
  </sheetViews>
  <sheetFormatPr defaultColWidth="9.00390625" defaultRowHeight="12.75" outlineLevelRow="1" outlineLevelCol="1"/>
  <cols>
    <col min="1" max="1" width="60.75390625" style="1" customWidth="1"/>
    <col min="2" max="2" width="7.25390625" style="0" customWidth="1" outlineLevel="1"/>
    <col min="3" max="3" width="7.625" style="0" customWidth="1"/>
    <col min="4" max="4" width="8.125" style="0" customWidth="1"/>
    <col min="5" max="5" width="9.875" style="0" customWidth="1"/>
    <col min="6" max="6" width="7.375" style="0" customWidth="1"/>
    <col min="7" max="7" width="9.125" style="11" customWidth="1"/>
  </cols>
  <sheetData>
    <row r="1" spans="1:7" ht="15.75" outlineLevel="1">
      <c r="A1" s="6"/>
      <c r="B1" s="2"/>
      <c r="C1" s="2"/>
      <c r="D1" s="13"/>
      <c r="E1" s="174" t="s">
        <v>118</v>
      </c>
      <c r="F1" s="175"/>
      <c r="G1" s="175"/>
    </row>
    <row r="2" spans="1:7" ht="15.75" outlineLevel="1">
      <c r="A2" s="6"/>
      <c r="B2" s="2"/>
      <c r="C2" s="174" t="s">
        <v>86</v>
      </c>
      <c r="D2" s="176"/>
      <c r="E2" s="176"/>
      <c r="F2" s="176"/>
      <c r="G2" s="176"/>
    </row>
    <row r="3" spans="1:7" ht="15.75" outlineLevel="1">
      <c r="A3" s="6"/>
      <c r="B3" s="174" t="s">
        <v>39</v>
      </c>
      <c r="C3" s="176"/>
      <c r="D3" s="176"/>
      <c r="E3" s="176"/>
      <c r="F3" s="176"/>
      <c r="G3" s="176"/>
    </row>
    <row r="4" spans="1:8" ht="12.75" customHeight="1" outlineLevel="1">
      <c r="A4" s="177" t="s">
        <v>47</v>
      </c>
      <c r="B4" s="177"/>
      <c r="C4" s="177"/>
      <c r="D4" s="177"/>
      <c r="E4" s="177"/>
      <c r="F4" s="177"/>
      <c r="G4" s="177"/>
      <c r="H4" s="40"/>
    </row>
    <row r="5" spans="1:7" ht="15.75" outlineLevel="1">
      <c r="A5" s="6"/>
      <c r="B5" s="174" t="s">
        <v>93</v>
      </c>
      <c r="C5" s="174"/>
      <c r="D5" s="174"/>
      <c r="E5" s="174"/>
      <c r="F5" s="174"/>
      <c r="G5" s="174"/>
    </row>
    <row r="6" spans="1:9" ht="15.75" customHeight="1" outlineLevel="1">
      <c r="A6" s="6"/>
      <c r="B6" s="2"/>
      <c r="C6" s="177" t="s">
        <v>40</v>
      </c>
      <c r="D6" s="177"/>
      <c r="E6" s="177"/>
      <c r="F6" s="177"/>
      <c r="G6" s="177"/>
      <c r="H6" s="40"/>
      <c r="I6" s="40"/>
    </row>
    <row r="7" spans="1:6" ht="12.75" outlineLevel="1">
      <c r="A7" s="6"/>
      <c r="B7" s="2"/>
      <c r="C7" s="2"/>
      <c r="D7" s="2"/>
      <c r="E7" s="3"/>
      <c r="F7" s="2"/>
    </row>
    <row r="8" spans="1:6" ht="16.5" customHeight="1" outlineLevel="1">
      <c r="A8" s="6"/>
      <c r="B8" s="2"/>
      <c r="C8" s="2"/>
      <c r="D8" s="2"/>
      <c r="E8" s="3"/>
      <c r="F8" s="2"/>
    </row>
    <row r="9" spans="1:9" ht="32.25" customHeight="1">
      <c r="A9" s="178" t="s">
        <v>121</v>
      </c>
      <c r="B9" s="178"/>
      <c r="C9" s="178"/>
      <c r="D9" s="178"/>
      <c r="E9" s="178"/>
      <c r="F9" s="178"/>
      <c r="G9" s="178"/>
      <c r="H9" s="178"/>
      <c r="I9" s="12"/>
    </row>
    <row r="10" spans="1:9" ht="16.5" thickBot="1">
      <c r="A10" s="9"/>
      <c r="B10" s="9"/>
      <c r="C10" s="9"/>
      <c r="D10" s="9"/>
      <c r="E10" s="9"/>
      <c r="F10" s="9"/>
      <c r="G10" s="173" t="s">
        <v>91</v>
      </c>
      <c r="H10" s="173"/>
      <c r="I10" s="12"/>
    </row>
    <row r="11" spans="1:9" ht="24" customHeight="1" thickBot="1">
      <c r="A11" s="35" t="s">
        <v>71</v>
      </c>
      <c r="B11" s="36" t="s">
        <v>92</v>
      </c>
      <c r="C11" s="37" t="s">
        <v>72</v>
      </c>
      <c r="D11" s="37" t="s">
        <v>73</v>
      </c>
      <c r="E11" s="37" t="s">
        <v>74</v>
      </c>
      <c r="F11" s="38" t="s">
        <v>75</v>
      </c>
      <c r="G11" s="41" t="s">
        <v>120</v>
      </c>
      <c r="H11" s="46" t="s">
        <v>119</v>
      </c>
      <c r="I11" s="12"/>
    </row>
    <row r="12" spans="1:9" ht="15.75">
      <c r="A12" s="31" t="s">
        <v>76</v>
      </c>
      <c r="B12" s="32"/>
      <c r="C12" s="33"/>
      <c r="D12" s="33"/>
      <c r="E12" s="33"/>
      <c r="F12" s="34"/>
      <c r="G12" s="42">
        <f>SUM(G13+G34+G38)</f>
        <v>44208.899999999994</v>
      </c>
      <c r="H12" s="47">
        <f>SUM(H13+H34+H38)</f>
        <v>45703.3</v>
      </c>
      <c r="I12" s="12"/>
    </row>
    <row r="13" spans="1:8" ht="25.5">
      <c r="A13" s="18" t="s">
        <v>2</v>
      </c>
      <c r="B13" s="23">
        <v>914</v>
      </c>
      <c r="C13" s="4"/>
      <c r="D13" s="4"/>
      <c r="E13" s="4"/>
      <c r="F13" s="22"/>
      <c r="G13" s="43">
        <f>SUM(G14:G33)</f>
        <v>23982.8</v>
      </c>
      <c r="H13" s="48">
        <f>SUM(H14:H33)</f>
        <v>25472.8</v>
      </c>
    </row>
    <row r="14" spans="1:13" ht="93.75" customHeight="1">
      <c r="A14" s="19" t="s">
        <v>3</v>
      </c>
      <c r="B14" s="24"/>
      <c r="C14" s="5" t="s">
        <v>77</v>
      </c>
      <c r="D14" s="5" t="s">
        <v>79</v>
      </c>
      <c r="E14" s="5" t="s">
        <v>4</v>
      </c>
      <c r="F14" s="25">
        <v>100</v>
      </c>
      <c r="G14" s="44">
        <v>7945</v>
      </c>
      <c r="H14" s="49">
        <v>7945</v>
      </c>
      <c r="K14" s="10"/>
      <c r="L14" s="10"/>
      <c r="M14" s="10"/>
    </row>
    <row r="15" spans="1:11" ht="63" customHeight="1">
      <c r="A15" s="19" t="s">
        <v>8</v>
      </c>
      <c r="B15" s="24"/>
      <c r="C15" s="5" t="s">
        <v>77</v>
      </c>
      <c r="D15" s="5" t="s">
        <v>79</v>
      </c>
      <c r="E15" s="5" t="s">
        <v>4</v>
      </c>
      <c r="F15" s="26">
        <v>200</v>
      </c>
      <c r="G15" s="44">
        <v>3182</v>
      </c>
      <c r="H15" s="49">
        <v>3182</v>
      </c>
      <c r="K15" s="10"/>
    </row>
    <row r="16" spans="1:8" ht="108.75" customHeight="1">
      <c r="A16" s="154" t="s">
        <v>128</v>
      </c>
      <c r="B16" s="24"/>
      <c r="C16" s="155" t="s">
        <v>77</v>
      </c>
      <c r="D16" s="5" t="s">
        <v>79</v>
      </c>
      <c r="E16" s="5" t="s">
        <v>129</v>
      </c>
      <c r="F16" s="156">
        <v>100</v>
      </c>
      <c r="G16" s="157">
        <v>1015</v>
      </c>
      <c r="H16" s="49">
        <v>1015</v>
      </c>
    </row>
    <row r="17" spans="1:8" ht="93" customHeight="1">
      <c r="A17" s="154" t="s">
        <v>130</v>
      </c>
      <c r="B17" s="24"/>
      <c r="C17" s="155" t="s">
        <v>77</v>
      </c>
      <c r="D17" s="5" t="s">
        <v>79</v>
      </c>
      <c r="E17" s="5" t="s">
        <v>129</v>
      </c>
      <c r="F17" s="156">
        <v>200</v>
      </c>
      <c r="G17" s="157">
        <v>1</v>
      </c>
      <c r="H17" s="49">
        <v>1</v>
      </c>
    </row>
    <row r="18" spans="1:8" ht="63" customHeight="1">
      <c r="A18" s="19" t="s">
        <v>7</v>
      </c>
      <c r="B18" s="24"/>
      <c r="C18" s="5" t="s">
        <v>77</v>
      </c>
      <c r="D18" s="5">
        <v>11</v>
      </c>
      <c r="E18" s="5" t="s">
        <v>6</v>
      </c>
      <c r="F18" s="25">
        <v>200</v>
      </c>
      <c r="G18" s="44">
        <v>50</v>
      </c>
      <c r="H18" s="49">
        <v>50</v>
      </c>
    </row>
    <row r="19" spans="1:8" ht="63" customHeight="1">
      <c r="A19" s="19" t="s">
        <v>9</v>
      </c>
      <c r="B19" s="24"/>
      <c r="C19" s="5" t="s">
        <v>77</v>
      </c>
      <c r="D19" s="5">
        <v>13</v>
      </c>
      <c r="E19" s="5" t="s">
        <v>5</v>
      </c>
      <c r="F19" s="26">
        <v>200</v>
      </c>
      <c r="G19" s="44">
        <v>130</v>
      </c>
      <c r="H19" s="49">
        <v>130</v>
      </c>
    </row>
    <row r="20" spans="1:8" ht="51" customHeight="1">
      <c r="A20" s="19" t="s">
        <v>131</v>
      </c>
      <c r="B20" s="24"/>
      <c r="C20" s="5" t="s">
        <v>77</v>
      </c>
      <c r="D20" s="5">
        <v>13</v>
      </c>
      <c r="E20" s="5" t="s">
        <v>5</v>
      </c>
      <c r="F20" s="26">
        <v>800</v>
      </c>
      <c r="G20" s="44">
        <v>105</v>
      </c>
      <c r="H20" s="49">
        <v>105</v>
      </c>
    </row>
    <row r="21" spans="1:8" ht="88.5" customHeight="1">
      <c r="A21" s="19" t="s">
        <v>11</v>
      </c>
      <c r="B21" s="24"/>
      <c r="C21" s="5" t="s">
        <v>80</v>
      </c>
      <c r="D21" s="5">
        <v>10</v>
      </c>
      <c r="E21" s="5" t="s">
        <v>10</v>
      </c>
      <c r="F21" s="26">
        <v>100</v>
      </c>
      <c r="G21" s="44">
        <v>130</v>
      </c>
      <c r="H21" s="49">
        <v>130</v>
      </c>
    </row>
    <row r="22" spans="1:8" ht="63.75">
      <c r="A22" s="19" t="s">
        <v>12</v>
      </c>
      <c r="B22" s="24"/>
      <c r="C22" s="5" t="s">
        <v>80</v>
      </c>
      <c r="D22" s="5">
        <v>10</v>
      </c>
      <c r="E22" s="5" t="s">
        <v>10</v>
      </c>
      <c r="F22" s="26">
        <v>200</v>
      </c>
      <c r="G22" s="44">
        <v>201</v>
      </c>
      <c r="H22" s="49">
        <v>201</v>
      </c>
    </row>
    <row r="23" spans="1:11" ht="63.75">
      <c r="A23" s="19" t="s">
        <v>14</v>
      </c>
      <c r="B23" s="24"/>
      <c r="C23" s="5" t="s">
        <v>79</v>
      </c>
      <c r="D23" s="5" t="s">
        <v>81</v>
      </c>
      <c r="E23" s="5" t="s">
        <v>13</v>
      </c>
      <c r="F23" s="26">
        <v>200</v>
      </c>
      <c r="G23" s="44">
        <v>1218.8</v>
      </c>
      <c r="H23" s="49">
        <v>1218.8</v>
      </c>
      <c r="K23" s="10"/>
    </row>
    <row r="24" spans="1:8" ht="62.25" customHeight="1">
      <c r="A24" s="19" t="s">
        <v>15</v>
      </c>
      <c r="B24" s="24"/>
      <c r="C24" s="5" t="s">
        <v>79</v>
      </c>
      <c r="D24" s="5" t="s">
        <v>81</v>
      </c>
      <c r="E24" s="5" t="s">
        <v>13</v>
      </c>
      <c r="F24" s="26">
        <v>400</v>
      </c>
      <c r="G24" s="44">
        <v>10</v>
      </c>
      <c r="H24" s="49">
        <v>1000</v>
      </c>
    </row>
    <row r="25" spans="1:8" ht="61.5" customHeight="1">
      <c r="A25" s="19" t="s">
        <v>17</v>
      </c>
      <c r="B25" s="24"/>
      <c r="C25" s="5" t="s">
        <v>82</v>
      </c>
      <c r="D25" s="5" t="s">
        <v>77</v>
      </c>
      <c r="E25" s="5" t="s">
        <v>16</v>
      </c>
      <c r="F25" s="26">
        <v>400</v>
      </c>
      <c r="G25" s="44">
        <v>100</v>
      </c>
      <c r="H25" s="49">
        <v>100</v>
      </c>
    </row>
    <row r="26" spans="1:8" ht="63.75">
      <c r="A26" s="19" t="s">
        <v>19</v>
      </c>
      <c r="B26" s="24"/>
      <c r="C26" s="5" t="s">
        <v>82</v>
      </c>
      <c r="D26" s="5" t="s">
        <v>78</v>
      </c>
      <c r="E26" s="5" t="s">
        <v>18</v>
      </c>
      <c r="F26" s="26">
        <v>200</v>
      </c>
      <c r="G26" s="44">
        <v>305</v>
      </c>
      <c r="H26" s="49">
        <v>305</v>
      </c>
    </row>
    <row r="27" spans="1:8" ht="63.75">
      <c r="A27" s="19" t="s">
        <v>23</v>
      </c>
      <c r="B27" s="24"/>
      <c r="C27" s="5" t="s">
        <v>82</v>
      </c>
      <c r="D27" s="5" t="s">
        <v>80</v>
      </c>
      <c r="E27" s="5" t="s">
        <v>20</v>
      </c>
      <c r="F27" s="26">
        <v>200</v>
      </c>
      <c r="G27" s="44">
        <v>3960</v>
      </c>
      <c r="H27" s="49">
        <v>3960</v>
      </c>
    </row>
    <row r="28" spans="1:8" ht="63.75">
      <c r="A28" s="19" t="s">
        <v>24</v>
      </c>
      <c r="B28" s="24"/>
      <c r="C28" s="5" t="s">
        <v>82</v>
      </c>
      <c r="D28" s="5" t="s">
        <v>80</v>
      </c>
      <c r="E28" s="5" t="s">
        <v>21</v>
      </c>
      <c r="F28" s="26">
        <v>200</v>
      </c>
      <c r="G28" s="44">
        <v>250</v>
      </c>
      <c r="H28" s="49">
        <v>250</v>
      </c>
    </row>
    <row r="29" spans="1:8" ht="63.75">
      <c r="A29" s="19" t="s">
        <v>25</v>
      </c>
      <c r="B29" s="24"/>
      <c r="C29" s="5" t="s">
        <v>82</v>
      </c>
      <c r="D29" s="5" t="s">
        <v>80</v>
      </c>
      <c r="E29" s="5" t="s">
        <v>22</v>
      </c>
      <c r="F29" s="26">
        <v>200</v>
      </c>
      <c r="G29" s="44">
        <v>4660</v>
      </c>
      <c r="H29" s="49">
        <v>5160</v>
      </c>
    </row>
    <row r="30" spans="1:10" ht="64.5" customHeight="1">
      <c r="A30" s="19" t="s">
        <v>28</v>
      </c>
      <c r="B30" s="24"/>
      <c r="C30" s="5">
        <v>10</v>
      </c>
      <c r="D30" s="5" t="s">
        <v>77</v>
      </c>
      <c r="E30" s="14" t="s">
        <v>26</v>
      </c>
      <c r="F30" s="26">
        <v>300</v>
      </c>
      <c r="G30" s="44">
        <v>600</v>
      </c>
      <c r="H30" s="49">
        <v>600</v>
      </c>
      <c r="J30" s="10"/>
    </row>
    <row r="31" spans="1:8" ht="66" customHeight="1">
      <c r="A31" s="19" t="s">
        <v>29</v>
      </c>
      <c r="B31" s="24"/>
      <c r="C31" s="5">
        <v>10</v>
      </c>
      <c r="D31" s="51" t="s">
        <v>80</v>
      </c>
      <c r="E31" s="52" t="s">
        <v>27</v>
      </c>
      <c r="F31" s="53">
        <v>300</v>
      </c>
      <c r="G31" s="151">
        <v>100</v>
      </c>
      <c r="H31" s="49">
        <v>100</v>
      </c>
    </row>
    <row r="32" spans="1:8" ht="68.25" customHeight="1">
      <c r="A32" s="19" t="s">
        <v>30</v>
      </c>
      <c r="B32" s="24"/>
      <c r="C32" s="5">
        <v>11</v>
      </c>
      <c r="D32" s="51" t="s">
        <v>77</v>
      </c>
      <c r="E32" s="52" t="s">
        <v>31</v>
      </c>
      <c r="F32" s="53">
        <v>200</v>
      </c>
      <c r="G32" s="151">
        <v>10</v>
      </c>
      <c r="H32" s="49">
        <v>10</v>
      </c>
    </row>
    <row r="33" spans="1:8" ht="63.75">
      <c r="A33" s="16" t="s">
        <v>33</v>
      </c>
      <c r="B33" s="23"/>
      <c r="C33" s="5">
        <v>13</v>
      </c>
      <c r="D33" s="51" t="s">
        <v>77</v>
      </c>
      <c r="E33" s="52" t="s">
        <v>32</v>
      </c>
      <c r="F33" s="53">
        <v>700</v>
      </c>
      <c r="G33" s="151">
        <v>10</v>
      </c>
      <c r="H33" s="49">
        <v>10</v>
      </c>
    </row>
    <row r="34" spans="1:8" s="8" customFormat="1" ht="24.75" customHeight="1">
      <c r="A34" s="18" t="s">
        <v>34</v>
      </c>
      <c r="B34" s="23">
        <v>922</v>
      </c>
      <c r="C34" s="4"/>
      <c r="D34" s="59"/>
      <c r="E34" s="59"/>
      <c r="F34" s="152"/>
      <c r="G34" s="153">
        <f>SUM(G35:G37)</f>
        <v>17648.1</v>
      </c>
      <c r="H34" s="48">
        <f>SUM(H35:H37)</f>
        <v>17652.5</v>
      </c>
    </row>
    <row r="35" spans="1:8" ht="91.5" customHeight="1">
      <c r="A35" s="19" t="s">
        <v>35</v>
      </c>
      <c r="B35" s="23"/>
      <c r="C35" s="5" t="s">
        <v>83</v>
      </c>
      <c r="D35" s="5" t="s">
        <v>77</v>
      </c>
      <c r="E35" s="5" t="s">
        <v>100</v>
      </c>
      <c r="F35" s="25">
        <v>100</v>
      </c>
      <c r="G35" s="44">
        <v>14041</v>
      </c>
      <c r="H35" s="49">
        <v>14041</v>
      </c>
    </row>
    <row r="36" spans="1:8" ht="64.5" customHeight="1">
      <c r="A36" s="20" t="s">
        <v>36</v>
      </c>
      <c r="B36" s="27"/>
      <c r="C36" s="5" t="s">
        <v>83</v>
      </c>
      <c r="D36" s="5" t="s">
        <v>77</v>
      </c>
      <c r="E36" s="5" t="s">
        <v>100</v>
      </c>
      <c r="F36" s="26">
        <v>200</v>
      </c>
      <c r="G36" s="44">
        <v>2986.5</v>
      </c>
      <c r="H36" s="49">
        <v>2986.5</v>
      </c>
    </row>
    <row r="37" spans="1:8" ht="52.5" customHeight="1">
      <c r="A37" s="20" t="s">
        <v>37</v>
      </c>
      <c r="B37" s="27"/>
      <c r="C37" s="5" t="s">
        <v>83</v>
      </c>
      <c r="D37" s="5" t="s">
        <v>77</v>
      </c>
      <c r="E37" s="5" t="s">
        <v>100</v>
      </c>
      <c r="F37" s="26">
        <v>800</v>
      </c>
      <c r="G37" s="44">
        <v>620.6</v>
      </c>
      <c r="H37" s="49">
        <v>625</v>
      </c>
    </row>
    <row r="38" spans="1:8" s="8" customFormat="1" ht="33.75" customHeight="1">
      <c r="A38" s="18" t="s">
        <v>38</v>
      </c>
      <c r="B38" s="23">
        <v>923</v>
      </c>
      <c r="C38" s="7"/>
      <c r="D38" s="7"/>
      <c r="E38" s="7"/>
      <c r="F38" s="28"/>
      <c r="G38" s="43">
        <f>SUM(G39:G41)</f>
        <v>2578</v>
      </c>
      <c r="H38" s="48">
        <f>SUM(H39:H41)</f>
        <v>2578</v>
      </c>
    </row>
    <row r="39" spans="1:8" ht="91.5" customHeight="1">
      <c r="A39" s="19" t="s">
        <v>35</v>
      </c>
      <c r="B39" s="23"/>
      <c r="C39" s="5" t="s">
        <v>83</v>
      </c>
      <c r="D39" s="5" t="s">
        <v>77</v>
      </c>
      <c r="E39" s="5" t="s">
        <v>100</v>
      </c>
      <c r="F39" s="25">
        <v>100</v>
      </c>
      <c r="G39" s="44">
        <v>1821</v>
      </c>
      <c r="H39" s="49">
        <v>1821</v>
      </c>
    </row>
    <row r="40" spans="1:8" ht="64.5" customHeight="1">
      <c r="A40" s="20" t="s">
        <v>36</v>
      </c>
      <c r="B40" s="27"/>
      <c r="C40" s="5" t="s">
        <v>83</v>
      </c>
      <c r="D40" s="5" t="s">
        <v>77</v>
      </c>
      <c r="E40" s="5" t="s">
        <v>100</v>
      </c>
      <c r="F40" s="26">
        <v>200</v>
      </c>
      <c r="G40" s="44">
        <v>756</v>
      </c>
      <c r="H40" s="49">
        <v>756</v>
      </c>
    </row>
    <row r="41" spans="1:8" ht="52.5" customHeight="1" thickBot="1">
      <c r="A41" s="21" t="s">
        <v>37</v>
      </c>
      <c r="B41" s="29"/>
      <c r="C41" s="17" t="s">
        <v>83</v>
      </c>
      <c r="D41" s="17" t="s">
        <v>77</v>
      </c>
      <c r="E41" s="17" t="s">
        <v>100</v>
      </c>
      <c r="F41" s="30">
        <v>800</v>
      </c>
      <c r="G41" s="45">
        <v>1</v>
      </c>
      <c r="H41" s="39">
        <v>1</v>
      </c>
    </row>
    <row r="44" spans="5:7" ht="12.75">
      <c r="E44" s="10"/>
      <c r="G44" s="15"/>
    </row>
    <row r="45" spans="5:7" ht="12.75">
      <c r="E45" s="10"/>
      <c r="G45" s="15"/>
    </row>
    <row r="46" spans="5:7" ht="12.75">
      <c r="E46" s="10"/>
      <c r="G46" s="15"/>
    </row>
    <row r="47" spans="5:7" ht="12.75">
      <c r="E47" s="10"/>
      <c r="G47" s="15"/>
    </row>
    <row r="48" spans="5:7" ht="12.75">
      <c r="E48" s="10"/>
      <c r="G48" s="15"/>
    </row>
    <row r="49" spans="5:7" ht="12.75">
      <c r="E49" s="10"/>
      <c r="G49" s="15"/>
    </row>
    <row r="50" spans="5:7" ht="12.75">
      <c r="E50" s="10"/>
      <c r="G50" s="15"/>
    </row>
    <row r="51" spans="5:7" ht="12.75">
      <c r="E51" s="10"/>
      <c r="G51" s="15"/>
    </row>
    <row r="52" spans="5:7" ht="12.75">
      <c r="E52" s="10"/>
      <c r="G52" s="15"/>
    </row>
  </sheetData>
  <sheetProtection/>
  <mergeCells count="8">
    <mergeCell ref="G10:H10"/>
    <mergeCell ref="B5:G5"/>
    <mergeCell ref="E1:G1"/>
    <mergeCell ref="C2:G2"/>
    <mergeCell ref="B3:G3"/>
    <mergeCell ref="C6:G6"/>
    <mergeCell ref="A4:G4"/>
    <mergeCell ref="A9:H9"/>
  </mergeCells>
  <printOptions/>
  <pageMargins left="0.7086614173228347" right="0.7874015748031497" top="0.35433070866141736" bottom="0.2755905511811024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Dmitriy</dc:creator>
  <cp:keywords/>
  <dc:description/>
  <cp:lastModifiedBy>Alex</cp:lastModifiedBy>
  <cp:lastPrinted>2013-12-02T05:38:01Z</cp:lastPrinted>
  <dcterms:created xsi:type="dcterms:W3CDTF">2004-09-28T07:26:23Z</dcterms:created>
  <dcterms:modified xsi:type="dcterms:W3CDTF">2013-12-02T05:38:20Z</dcterms:modified>
  <cp:category/>
  <cp:version/>
  <cp:contentType/>
  <cp:contentStatus/>
</cp:coreProperties>
</file>