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430" windowHeight="6330" tabRatio="412" activeTab="1"/>
  </bookViews>
  <sheets>
    <sheet name="Приложение 8" sheetId="1" r:id="rId1"/>
    <sheet name="Приложение 10" sheetId="2" r:id="rId2"/>
    <sheet name="Приложение 6" sheetId="3" r:id="rId3"/>
  </sheets>
  <definedNames>
    <definedName name="_xlnm.Print_Titles" localSheetId="1">'Приложение 10'!$A:$B,'Приложение 10'!$11:$11</definedName>
    <definedName name="_xlnm.Print_Titles" localSheetId="2">'Приложение 6'!$10:$11</definedName>
    <definedName name="_xlnm.Print_Titles" localSheetId="0">'Приложение 8'!$13:$13</definedName>
    <definedName name="_xlnm.Print_Area" localSheetId="1">'Приложение 10'!$A$1:$G$40</definedName>
    <definedName name="_xlnm.Print_Area" localSheetId="2">'Приложение 6'!$A$1:$G$43</definedName>
    <definedName name="_xlnm.Print_Area" localSheetId="0">'Приложение 8'!$A$1:$F$60</definedName>
  </definedNames>
  <calcPr fullCalcOnLoad="1"/>
</workbook>
</file>

<file path=xl/sharedStrings.xml><?xml version="1.0" encoding="utf-8"?>
<sst xmlns="http://schemas.openxmlformats.org/spreadsheetml/2006/main" count="413" uniqueCount="141">
  <si>
    <t>02 0 0000</t>
  </si>
  <si>
    <t>03 0 0000</t>
  </si>
  <si>
    <t>Ведомственная структура расходов  бюджета городского поселения - город Новохоперск на 2014 год</t>
  </si>
  <si>
    <t xml:space="preserve">АДМИНИСТРАЦИЯ ГОРОДСКОГО ПОСЕЛЕНИЯ - ГОРОД НОВОХОПЕРСК </t>
  </si>
  <si>
    <t>Расходы на обеспечение функций муниципальных органов местного самоуправления в рамках муниципальной программы городского поселения - город Новохоперск «Муниципальное управление городского поселения - город Новохоперск»(Расходы на выплаты персоналу в целях обеспечения выполнения функций государственными (муниципальными)  органами, казенными учреждениями, органами управления государственными внебюджетными фондами)</t>
  </si>
  <si>
    <t>01 0 9201</t>
  </si>
  <si>
    <t>01 0 9020</t>
  </si>
  <si>
    <t>01 0 9054</t>
  </si>
  <si>
    <t>Резервный фонд органов местного самоуправления  (финансовое обеспечение непредвиденных расходов) в рамках муниципальной программы  городского поселения - город Новохоперск «Муниципальное управление городского поселения - город Новохоперск» (Закупка товаров, работ и услуг для государственных (муниципальных)  нужд)</t>
  </si>
  <si>
    <t>Расходы на обеспечение функций муниципальных органов местного самоуправления в рамках муниципальной программы городского поселения - город Новохоперск «Муниципальное управление городского поселения - город Новохоперск» (Закупка товаров, работ и услуг для государственных (муниципальных)  нужд)</t>
  </si>
  <si>
    <t>Выполнение других расходных обязательств в рамках муниципальной программы  городского поселения - город Новохоперск «Муниципальное управление городского поселения - город Новохоперск» (Закупка товаров, работ и услуг для государственных (муниципальных)  нужд)</t>
  </si>
  <si>
    <t>02 0 0059</t>
  </si>
  <si>
    <t>Расходы на обеспечение деятельности (оказание услуг) государственных учреждений в рамках муниципальной программы городского поселения - город Новохоперск "Развитие инфраструктуры городского поселения - город Новохоперск"(Расходы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</si>
  <si>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государственных учреждений в рамках муниципальной программы городского поселения - город Новохоперск "Развитие инфраструктуры городского поселения - город Новохоперск"(Закупка товаров, работ и услуг для государственных (муниципальных)  нужд)</t>
  </si>
  <si>
    <t>02 0 9002</t>
  </si>
  <si>
    <t>Расходы по организации и содержанию дорожной сети и инженерных сооружений в рамках муниципальной программы городского поселения - город Новохоперск "Развитие инфраструктуры городского поселения - город Новохоперск"(Закупка товаров, работ и услуг для государственных (муниципальных)  нужд)</t>
  </si>
  <si>
    <t>Расходы по организации и содержанию дорожной сети и инженерных сооружений в рамках муниципальной программы городского поселения - город Новохоперск "Развитие инфраструктуры городского поселения - город Новохоперск" (Капитальные вложения в объекты недвижимого имущества государственной (муниципальной) собственности)</t>
  </si>
  <si>
    <t>02 0 9601</t>
  </si>
  <si>
    <t>02 0 9602</t>
  </si>
  <si>
    <t>02 0 9006</t>
  </si>
  <si>
    <t>Расходы бюджета на софинансирование мероприятий по  переселению граждан из аварийного жилищного фонда и ремонту тепловых сетей в рамках Федерального закона от 21 июля 2007 года №185-ФЗ «О Фонде содействия реформированию жилищно-коммунального хозяйства»в рамках муниципальной программы городского поселения – город Новохоперск «Развитие инфраструктуры городского поселения – город Новохоперск» (Капитальные вложения в объекты недвижимого имущества государственной (муниципальной) собственности)</t>
  </si>
  <si>
    <t>Расходы бюджета на поддержку жкх и ремонту жилищного фонда в рамках муниципальной программы городского поселения - город Новохоперск "Развитие инфраструктуры городского поселения - город Новохоперск" (Капитальные вложения в объекты недвижимого имущества государственной (муниципальной) собственности)</t>
  </si>
  <si>
    <t>Расходы бюджета на софинансирование мероприятий по капитальному ремонту многоквартирных домов в рамках Федерального закона от 21 июля 2007 года №185-ФЗ «О Фонде содействия реформированию жилищно-коммунального хозяйства»в рамках муниципальной программы городского поселения – город Новохоперск «Развитие инфраструктуры городского поселения – город Новохоперск» (Иные бюджетные ассигнования)</t>
  </si>
  <si>
    <t>02 0 9007</t>
  </si>
  <si>
    <t>Расходы бюджета по поддержке и содержанию коммунального хозяйства в рамках муниципальной программы городского поселения - город Новохоперск "Развитие инфраструктуры городского поселения - город Новохоперск" (Закупка товаров, работ и услуг для государственных (муниципальных)  нужд)</t>
  </si>
  <si>
    <t>02 0 9001</t>
  </si>
  <si>
    <t>02 0 9003</t>
  </si>
  <si>
    <t>02 0 9005</t>
  </si>
  <si>
    <t>Расхлды бюджета поселения на уличное освещение в рамках муниципальной программы городского поселения - город Новохоперск "Развитие инфраструктуры городского поселения - город Новохоперск" (Закупка товаров, работ и услуг для государственных (муниципальных)  нужд)</t>
  </si>
  <si>
    <t>Расхлды бюджета поселения по озеленению территории поселения  в рамках муниципальной программы городского поселения - город Новохоперск "Развитие инфраструктуры городского поселения - город Новохоперск" (Закупка товаров, работ и услуг для государственных (муниципальных)  нужд)</t>
  </si>
  <si>
    <t>Расхлды бюджета поселения по прочим мероприятиям по благоустройству территории поселения  в рамках муниципальной программы городского поселения - город Новохоперск "Развитие инфраструктуры городского поселения - город Новохоперск" (Закупка товаров, работ и услуг для государственных (муниципальных)  нужд)</t>
  </si>
  <si>
    <t>01 0 9047</t>
  </si>
  <si>
    <t>01 0 9050</t>
  </si>
  <si>
    <t>Доплаты к пенсиям муниципальных служащих городского поселения - город Новохоперск в рамках муниципальной программы городского поселения - город Новохоперск «Муниципальное управление городского поселения - город Новохоперск» (Социальное обеспечение и иные выплаты населению)</t>
  </si>
  <si>
    <t>Выплата адресной социальной помощи за счет  бюджета поселения в рамках муниципальной программы городского поселения - город Новохоперск "Развитие инфраструктуры городского поселения - город Новохоперск" (Закупка товаров, работ и услуг для государственных (муниципальных)  нужд)</t>
  </si>
  <si>
    <t>Мероприятия в области физической культуры и спорта в рамках муниципальной программы городского поселения - город Новохоперск  "Культура и физическая культура городского поселения - город Новохоперск"(Закупка товаров, работ и услуг для государственных (муниципальных)  нужд)</t>
  </si>
  <si>
    <t>03 0 9041</t>
  </si>
  <si>
    <t>01 0 9788</t>
  </si>
  <si>
    <t>Процентные платежи по муниципальному долгу городского поселения - город Новохоперск в рамках муниципальной программы городского поселения - город Новохоперск «Муниципальное управление городского поселения - город Новохоперск»  (Обслуживание государственного долга субъекта РФ)</t>
  </si>
  <si>
    <t>МКУ "КУЛЬТУРНО-ДОСУГОВЫЙ ЦЕНТР"</t>
  </si>
  <si>
    <t>Расходы на обеспечение деятельности (оказание услуг) государственных учреждений в рамках муниципальной программы городского поселения - город Новохоперск "Культура и физическая культура городского поселения - город Новохоперск"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</si>
  <si>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государственных учреждений в рамках муниципальной программы городского поселения - город Новохоперск "Культура и физическая культура городского поселения - город Новохоперск" (Закупка товаров, работ и услуг для государственных (муниципальных)  нужд)</t>
  </si>
  <si>
    <t>Расходы на обеспечение деятельности (оказание услуг) государственных учреждений в рамках муниципальной программы городского поселения - город Новохоперск "Культура и физическая культура городского поселения - город Новохоперск" (Иные бюджетные ассигнования)</t>
  </si>
  <si>
    <t>МКУ "КЛУБ ЖЕЛЕЗНОДОРОЖНИКА"</t>
  </si>
  <si>
    <t>городского поселения - город Новохоперск</t>
  </si>
  <si>
    <t xml:space="preserve"> от "______"декабря 2013г. № _______</t>
  </si>
  <si>
    <t>ВСЕГО</t>
  </si>
  <si>
    <t>Приложение №6</t>
  </si>
  <si>
    <t>Обеспечение пожарной безопасности</t>
  </si>
  <si>
    <t>Дорожное хозяйство</t>
  </si>
  <si>
    <t>Жилищное хозяйство</t>
  </si>
  <si>
    <t>Приложение № 8</t>
  </si>
  <si>
    <t xml:space="preserve">   "О  бюджете городского поселения - город Новохоперск на 2014 год  </t>
  </si>
  <si>
    <t>от "_____" декабря 2013 г. №_________</t>
  </si>
  <si>
    <t xml:space="preserve">                                                                   "О  бюджете городского поселения - город Новохоперск на 2014 год</t>
  </si>
  <si>
    <t xml:space="preserve">Распределение бюджетных ассигнований по разделам, подразделам, целевым статьям (муниципальным программам городского поселения - город Новохоперск), группам видов расходов классификации расходов  бюджета городского поселения - город Новохоперск
на 2014 год
</t>
  </si>
  <si>
    <t>Приложение №10</t>
  </si>
  <si>
    <t xml:space="preserve">    городского поселения - город Новохоперск</t>
  </si>
  <si>
    <t xml:space="preserve">Распределение бюджетных ассигнований по целевым статьям (муниципальным программам городского поселения - город Новохоперск), группам видов расходов, разделам, подразделам классификации расходов  бюджета городского поселения - город Новохоперск на 2014 год </t>
  </si>
  <si>
    <t>Муниципальная программа городского поселения - город Новохоперск «Муниципальное управление городского поселения - город Новохоперск»</t>
  </si>
  <si>
    <t>Муниципальная программа городского поселения – город Новохоперск «Развитие инфраструктуры городского поселения – город Новохоперск»</t>
  </si>
  <si>
    <t>1.5</t>
  </si>
  <si>
    <t>1.6</t>
  </si>
  <si>
    <t>2.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</si>
  <si>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</si>
  <si>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</si>
  <si>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</si>
  <si>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</si>
  <si>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</si>
  <si>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</si>
  <si>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</si>
  <si>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</si>
  <si>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</si>
  <si>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</si>
  <si>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3.</t>
  </si>
  <si>
    <t>Муниципальная программа городского поселения - город Новохоперск « Культура и физическая культура городского поселения - город Новохоперск»</t>
  </si>
  <si>
    <t>3.1</t>
  </si>
  <si>
    <t>3.2</t>
  </si>
  <si>
    <t>3.3</t>
  </si>
  <si>
    <t>1.8</t>
  </si>
  <si>
    <t>3.4</t>
  </si>
  <si>
    <t>Резервные фонды</t>
  </si>
  <si>
    <t>Наименование</t>
  </si>
  <si>
    <t>Рз</t>
  </si>
  <si>
    <t>ПР</t>
  </si>
  <si>
    <t>ЦСР</t>
  </si>
  <si>
    <t>ВР</t>
  </si>
  <si>
    <t>ВСЕГО:</t>
  </si>
  <si>
    <t>О1</t>
  </si>
  <si>
    <t>О2</t>
  </si>
  <si>
    <t>О4</t>
  </si>
  <si>
    <t>О3</t>
  </si>
  <si>
    <t>О9</t>
  </si>
  <si>
    <t>О5</t>
  </si>
  <si>
    <t>О8</t>
  </si>
  <si>
    <t>Пенсионное обеспечение</t>
  </si>
  <si>
    <t>Социальное обеспечение населения</t>
  </si>
  <si>
    <t>к Решению Совета народных депутатов</t>
  </si>
  <si>
    <t>05</t>
  </si>
  <si>
    <t>(тыс.руб.)</t>
  </si>
  <si>
    <t>Коммунальное хозяйство</t>
  </si>
  <si>
    <t>Сумма</t>
  </si>
  <si>
    <t xml:space="preserve">    к Решению Совета народных депутатов</t>
  </si>
  <si>
    <t>тыс.рублей</t>
  </si>
  <si>
    <t>ГРБС</t>
  </si>
  <si>
    <t>и на плановый период 2015 и 2016 годов"</t>
  </si>
  <si>
    <t>от_______________2013 г. №_________</t>
  </si>
  <si>
    <t>№ п/п</t>
  </si>
  <si>
    <t>РЗ</t>
  </si>
  <si>
    <t xml:space="preserve">Сумма </t>
  </si>
  <si>
    <t>В С Е Г О</t>
  </si>
  <si>
    <t>01 0 0000</t>
  </si>
  <si>
    <t>1.1</t>
  </si>
  <si>
    <t>03 0 0059</t>
  </si>
  <si>
    <t>2014 год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</si>
  <si>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</si>
  <si>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</si>
  <si>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</si>
  <si>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</si>
  <si>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</si>
  <si>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</si>
  <si>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 xml:space="preserve">Благоустройство </t>
  </si>
  <si>
    <t>КУЛЬТУРА, КИНЕМАТОГРАФИЯ</t>
  </si>
  <si>
    <t>Культура</t>
  </si>
  <si>
    <t>СОЦИАЛЬНАЯ ПОЛИТИКА</t>
  </si>
  <si>
    <t>ФИЗИЧЕСКАЯ КУЛЬТУРА И СПОРТ</t>
  </si>
  <si>
    <r>
      <t>Физическая культура</t>
    </r>
    <r>
      <rPr>
        <sz val="10"/>
        <rFont val="Times New Roman"/>
        <family val="1"/>
      </rPr>
      <t xml:space="preserve"> </t>
    </r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</si>
  <si>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</si>
  <si>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</si>
  <si>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1.2</t>
  </si>
  <si>
    <t>1.3</t>
  </si>
  <si>
    <t>1.4</t>
  </si>
  <si>
    <t>2.1</t>
  </si>
  <si>
    <t>01 0 9202</t>
  </si>
  <si>
    <t>Расходы на обеспечение функций главы местной администрации (исполнительно-распорядительного органа муниципального образования) в рамках муниципальной программы городского поселения - город Новохоперск «Муниципальное управление городского поселения - город Новохоперск»(Расходы на выплаты персоналу в целях обеспечения выполнения функций государственными (муниципальными)  органами, казенными учреждениями, органами управления государственными внебюджетными фондами)</t>
  </si>
  <si>
    <t>Расходы на обеспечение функций главы местной администрации (исполнительно-распорядительного органа муниципального образования) в рамках муниципальной программы городского поселения - город Новохоперск «Муниципальное управление городского поселения - город Новохоперск» (Закупка товаров, работ и услуг для государственных (муниципальных)  нужд)</t>
  </si>
  <si>
    <t>Выполнение других расходных обязательств в рамках муниципальной программы городского поселения - город Новохоперск «Муниципальное управление городского поселения - город Новохоперск» (Иные бюджетные ассигнования)</t>
  </si>
  <si>
    <t>Выполнение других расходных обязательств в рамках муниципальной программы  городского поселения - город Новохоперск «Муниципальное управление городского поселения - город Новохоперск» (Иные бюджетные ассигнования)</t>
  </si>
  <si>
    <t>1.7</t>
  </si>
  <si>
    <t>1.9</t>
  </si>
  <si>
    <t>1.10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</si>
</sst>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0.0000000"/>
    <numFmt numFmtId="174" formatCode="#,##0.0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5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168" fontId="0" fillId="0" borderId="0" xfId="0" applyNumberFormat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3" fontId="4" fillId="0" borderId="10" xfId="0" applyNumberFormat="1" applyFont="1" applyBorder="1" applyAlignment="1">
      <alignment horizontal="center"/>
    </xf>
    <xf numFmtId="168" fontId="0" fillId="0" borderId="0" xfId="0" applyNumberForma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4" fillId="0" borderId="10" xfId="0" applyFont="1" applyBorder="1" applyAlignment="1">
      <alignment horizontal="center"/>
    </xf>
    <xf numFmtId="0" fontId="14" fillId="0" borderId="0" xfId="0" applyFont="1" applyAlignment="1">
      <alignment horizontal="right" wrapText="1"/>
    </xf>
    <xf numFmtId="0" fontId="13" fillId="0" borderId="0" xfId="0" applyFont="1" applyAlignment="1">
      <alignment wrapText="1"/>
    </xf>
    <xf numFmtId="49" fontId="13" fillId="0" borderId="0" xfId="0" applyNumberFormat="1" applyFont="1" applyAlignment="1">
      <alignment/>
    </xf>
    <xf numFmtId="0" fontId="13" fillId="0" borderId="10" xfId="0" applyFont="1" applyBorder="1" applyAlignment="1">
      <alignment horizontal="center"/>
    </xf>
    <xf numFmtId="0" fontId="14" fillId="0" borderId="0" xfId="0" applyFont="1" applyAlignment="1">
      <alignment horizontal="center" wrapText="1"/>
    </xf>
    <xf numFmtId="49" fontId="14" fillId="0" borderId="0" xfId="0" applyNumberFormat="1" applyFont="1" applyAlignment="1">
      <alignment horizontal="center"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horizontal="center"/>
    </xf>
    <xf numFmtId="0" fontId="5" fillId="0" borderId="13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168" fontId="5" fillId="0" borderId="14" xfId="0" applyNumberFormat="1" applyFont="1" applyFill="1" applyBorder="1" applyAlignment="1">
      <alignment horizontal="center"/>
    </xf>
    <xf numFmtId="168" fontId="4" fillId="0" borderId="14" xfId="0" applyNumberFormat="1" applyFont="1" applyFill="1" applyBorder="1" applyAlignment="1">
      <alignment horizontal="center"/>
    </xf>
    <xf numFmtId="168" fontId="4" fillId="0" borderId="15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5" fillId="0" borderId="20" xfId="0" applyFont="1" applyBorder="1" applyAlignment="1">
      <alignment wrapText="1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168" fontId="5" fillId="0" borderId="24" xfId="0" applyNumberFormat="1" applyFont="1" applyFill="1" applyBorder="1" applyAlignment="1">
      <alignment horizontal="center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4" fillId="0" borderId="30" xfId="0" applyFont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49" fontId="9" fillId="0" borderId="31" xfId="0" applyNumberFormat="1" applyFont="1" applyBorder="1" applyAlignment="1">
      <alignment horizontal="center"/>
    </xf>
    <xf numFmtId="0" fontId="7" fillId="0" borderId="32" xfId="0" applyFont="1" applyFill="1" applyBorder="1" applyAlignment="1">
      <alignment wrapText="1"/>
    </xf>
    <xf numFmtId="0" fontId="5" fillId="0" borderId="32" xfId="0" applyFont="1" applyBorder="1" applyAlignment="1">
      <alignment wrapText="1"/>
    </xf>
    <xf numFmtId="0" fontId="4" fillId="0" borderId="32" xfId="0" applyFont="1" applyBorder="1" applyAlignment="1">
      <alignment wrapText="1"/>
    </xf>
    <xf numFmtId="0" fontId="5" fillId="0" borderId="33" xfId="0" applyFont="1" applyBorder="1" applyAlignment="1">
      <alignment wrapText="1"/>
    </xf>
    <xf numFmtId="0" fontId="9" fillId="0" borderId="32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4" fillId="0" borderId="33" xfId="0" applyFont="1" applyBorder="1" applyAlignment="1">
      <alignment wrapText="1"/>
    </xf>
    <xf numFmtId="0" fontId="15" fillId="0" borderId="32" xfId="0" applyFont="1" applyBorder="1" applyAlignment="1">
      <alignment wrapText="1"/>
    </xf>
    <xf numFmtId="0" fontId="10" fillId="0" borderId="32" xfId="0" applyFont="1" applyBorder="1" applyAlignment="1">
      <alignment wrapText="1"/>
    </xf>
    <xf numFmtId="0" fontId="7" fillId="0" borderId="30" xfId="0" applyFont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174" fontId="7" fillId="0" borderId="32" xfId="0" applyNumberFormat="1" applyFont="1" applyBorder="1" applyAlignment="1">
      <alignment horizontal="center" wrapText="1"/>
    </xf>
    <xf numFmtId="168" fontId="5" fillId="0" borderId="32" xfId="0" applyNumberFormat="1" applyFont="1" applyFill="1" applyBorder="1" applyAlignment="1">
      <alignment horizontal="center"/>
    </xf>
    <xf numFmtId="168" fontId="4" fillId="0" borderId="32" xfId="0" applyNumberFormat="1" applyFont="1" applyFill="1" applyBorder="1" applyAlignment="1">
      <alignment horizontal="center"/>
    </xf>
    <xf numFmtId="168" fontId="5" fillId="0" borderId="32" xfId="0" applyNumberFormat="1" applyFont="1" applyBorder="1" applyAlignment="1">
      <alignment horizontal="center"/>
    </xf>
    <xf numFmtId="168" fontId="4" fillId="0" borderId="32" xfId="0" applyNumberFormat="1" applyFont="1" applyBorder="1" applyAlignment="1">
      <alignment horizontal="center"/>
    </xf>
    <xf numFmtId="0" fontId="7" fillId="0" borderId="34" xfId="0" applyFont="1" applyBorder="1" applyAlignment="1">
      <alignment horizontal="left"/>
    </xf>
    <xf numFmtId="0" fontId="7" fillId="0" borderId="35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174" fontId="7" fillId="0" borderId="34" xfId="0" applyNumberFormat="1" applyFont="1" applyBorder="1" applyAlignment="1">
      <alignment horizontal="center" wrapText="1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37" xfId="0" applyFont="1" applyBorder="1" applyAlignment="1">
      <alignment horizontal="center" wrapText="1"/>
    </xf>
    <xf numFmtId="0" fontId="14" fillId="0" borderId="10" xfId="0" applyFont="1" applyBorder="1" applyAlignment="1">
      <alignment/>
    </xf>
    <xf numFmtId="0" fontId="14" fillId="0" borderId="0" xfId="0" applyFont="1" applyAlignment="1">
      <alignment/>
    </xf>
    <xf numFmtId="0" fontId="14" fillId="0" borderId="40" xfId="0" applyFont="1" applyBorder="1" applyAlignment="1">
      <alignment horizontal="center"/>
    </xf>
    <xf numFmtId="0" fontId="13" fillId="0" borderId="12" xfId="0" applyFont="1" applyBorder="1" applyAlignment="1">
      <alignment/>
    </xf>
    <xf numFmtId="49" fontId="14" fillId="0" borderId="41" xfId="0" applyNumberFormat="1" applyFont="1" applyBorder="1" applyAlignment="1">
      <alignment horizontal="center" wrapText="1"/>
    </xf>
    <xf numFmtId="49" fontId="14" fillId="0" borderId="13" xfId="0" applyNumberFormat="1" applyFont="1" applyBorder="1" applyAlignment="1">
      <alignment horizontal="right"/>
    </xf>
    <xf numFmtId="49" fontId="13" fillId="0" borderId="13" xfId="0" applyNumberFormat="1" applyFont="1" applyBorder="1" applyAlignment="1">
      <alignment horizontal="right"/>
    </xf>
    <xf numFmtId="49" fontId="13" fillId="0" borderId="42" xfId="0" applyNumberFormat="1" applyFont="1" applyBorder="1" applyAlignment="1">
      <alignment horizontal="right"/>
    </xf>
    <xf numFmtId="0" fontId="14" fillId="0" borderId="43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3" fontId="4" fillId="0" borderId="31" xfId="0" applyNumberFormat="1" applyFont="1" applyBorder="1" applyAlignment="1">
      <alignment horizontal="center"/>
    </xf>
    <xf numFmtId="0" fontId="14" fillId="0" borderId="44" xfId="0" applyFont="1" applyBorder="1" applyAlignment="1">
      <alignment horizontal="center" wrapText="1"/>
    </xf>
    <xf numFmtId="0" fontId="14" fillId="0" borderId="32" xfId="0" applyFont="1" applyBorder="1" applyAlignment="1">
      <alignment wrapText="1"/>
    </xf>
    <xf numFmtId="0" fontId="4" fillId="0" borderId="45" xfId="0" applyFont="1" applyBorder="1" applyAlignment="1">
      <alignment wrapText="1"/>
    </xf>
    <xf numFmtId="0" fontId="14" fillId="0" borderId="46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14" fillId="0" borderId="44" xfId="0" applyFont="1" applyBorder="1" applyAlignment="1">
      <alignment horizontal="center"/>
    </xf>
    <xf numFmtId="168" fontId="14" fillId="0" borderId="32" xfId="0" applyNumberFormat="1" applyFont="1" applyBorder="1" applyAlignment="1">
      <alignment/>
    </xf>
    <xf numFmtId="168" fontId="13" fillId="0" borderId="32" xfId="0" applyNumberFormat="1" applyFont="1" applyBorder="1" applyAlignment="1">
      <alignment/>
    </xf>
    <xf numFmtId="168" fontId="13" fillId="0" borderId="45" xfId="0" applyNumberFormat="1" applyFont="1" applyBorder="1" applyAlignment="1">
      <alignment/>
    </xf>
    <xf numFmtId="49" fontId="13" fillId="0" borderId="20" xfId="0" applyNumberFormat="1" applyFont="1" applyBorder="1" applyAlignment="1">
      <alignment/>
    </xf>
    <xf numFmtId="0" fontId="14" fillId="0" borderId="34" xfId="0" applyFont="1" applyBorder="1" applyAlignment="1">
      <alignment wrapText="1"/>
    </xf>
    <xf numFmtId="0" fontId="13" fillId="0" borderId="35" xfId="0" applyFont="1" applyBorder="1" applyAlignment="1">
      <alignment/>
    </xf>
    <xf numFmtId="0" fontId="13" fillId="0" borderId="22" xfId="0" applyFont="1" applyBorder="1" applyAlignment="1">
      <alignment/>
    </xf>
    <xf numFmtId="0" fontId="13" fillId="0" borderId="36" xfId="0" applyFont="1" applyBorder="1" applyAlignment="1">
      <alignment/>
    </xf>
    <xf numFmtId="168" fontId="14" fillId="0" borderId="34" xfId="0" applyNumberFormat="1" applyFont="1" applyBorder="1" applyAlignment="1">
      <alignment/>
    </xf>
    <xf numFmtId="49" fontId="14" fillId="0" borderId="42" xfId="0" applyNumberFormat="1" applyFont="1" applyBorder="1" applyAlignment="1">
      <alignment horizontal="center"/>
    </xf>
    <xf numFmtId="0" fontId="14" fillId="0" borderId="45" xfId="0" applyFont="1" applyBorder="1" applyAlignment="1">
      <alignment horizontal="center" wrapText="1"/>
    </xf>
    <xf numFmtId="0" fontId="14" fillId="0" borderId="48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14" fillId="0" borderId="45" xfId="0" applyFont="1" applyBorder="1" applyAlignment="1">
      <alignment horizontal="center"/>
    </xf>
    <xf numFmtId="0" fontId="4" fillId="33" borderId="13" xfId="0" applyFont="1" applyFill="1" applyBorder="1" applyAlignment="1">
      <alignment wrapText="1"/>
    </xf>
    <xf numFmtId="0" fontId="4" fillId="33" borderId="17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3" fontId="4" fillId="33" borderId="10" xfId="0" applyNumberFormat="1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168" fontId="4" fillId="33" borderId="14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4" fillId="33" borderId="11" xfId="0" applyFont="1" applyFill="1" applyBorder="1" applyAlignment="1">
      <alignment wrapText="1"/>
    </xf>
    <xf numFmtId="0" fontId="5" fillId="33" borderId="17" xfId="0" applyFont="1" applyFill="1" applyBorder="1" applyAlignment="1">
      <alignment horizontal="center" wrapText="1"/>
    </xf>
    <xf numFmtId="0" fontId="4" fillId="33" borderId="32" xfId="0" applyFont="1" applyFill="1" applyBorder="1" applyAlignment="1">
      <alignment wrapText="1"/>
    </xf>
    <xf numFmtId="168" fontId="4" fillId="33" borderId="32" xfId="0" applyNumberFormat="1" applyFont="1" applyFill="1" applyBorder="1" applyAlignment="1">
      <alignment horizontal="center"/>
    </xf>
    <xf numFmtId="0" fontId="5" fillId="33" borderId="32" xfId="0" applyFont="1" applyFill="1" applyBorder="1" applyAlignment="1">
      <alignment wrapText="1"/>
    </xf>
    <xf numFmtId="0" fontId="5" fillId="33" borderId="31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168" fontId="5" fillId="33" borderId="32" xfId="0" applyNumberFormat="1" applyFont="1" applyFill="1" applyBorder="1" applyAlignment="1">
      <alignment horizontal="center"/>
    </xf>
    <xf numFmtId="0" fontId="4" fillId="33" borderId="49" xfId="0" applyFont="1" applyFill="1" applyBorder="1" applyAlignment="1">
      <alignment wrapText="1"/>
    </xf>
    <xf numFmtId="0" fontId="4" fillId="33" borderId="48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3" fontId="4" fillId="33" borderId="12" xfId="0" applyNumberFormat="1" applyFont="1" applyFill="1" applyBorder="1" applyAlignment="1">
      <alignment horizontal="center"/>
    </xf>
    <xf numFmtId="0" fontId="4" fillId="33" borderId="47" xfId="0" applyFont="1" applyFill="1" applyBorder="1" applyAlignment="1">
      <alignment horizontal="center"/>
    </xf>
    <xf numFmtId="168" fontId="4" fillId="33" borderId="45" xfId="0" applyNumberFormat="1" applyFont="1" applyFill="1" applyBorder="1" applyAlignment="1">
      <alignment horizontal="center"/>
    </xf>
    <xf numFmtId="3" fontId="4" fillId="33" borderId="48" xfId="0" applyNumberFormat="1" applyFont="1" applyFill="1" applyBorder="1" applyAlignment="1">
      <alignment horizontal="center"/>
    </xf>
    <xf numFmtId="0" fontId="4" fillId="0" borderId="42" xfId="0" applyFont="1" applyBorder="1" applyAlignment="1">
      <alignment wrapText="1"/>
    </xf>
    <xf numFmtId="0" fontId="5" fillId="0" borderId="50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0" fontId="1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19">
      <selection activeCell="A19" sqref="A19:E20"/>
    </sheetView>
  </sheetViews>
  <sheetFormatPr defaultColWidth="9.00390625" defaultRowHeight="12.75" outlineLevelRow="1"/>
  <cols>
    <col min="1" max="1" width="77.625" style="1" customWidth="1"/>
    <col min="2" max="2" width="7.625" style="0" customWidth="1"/>
    <col min="3" max="3" width="7.00390625" style="0" customWidth="1"/>
    <col min="4" max="4" width="13.375" style="0" customWidth="1"/>
    <col min="6" max="6" width="16.25390625" style="13" customWidth="1"/>
  </cols>
  <sheetData>
    <row r="1" spans="1:6" ht="13.5" customHeight="1" outlineLevel="1">
      <c r="A1" s="14"/>
      <c r="B1" s="17"/>
      <c r="C1" s="18"/>
      <c r="D1" s="18"/>
      <c r="E1" s="18"/>
      <c r="F1" s="17" t="s">
        <v>51</v>
      </c>
    </row>
    <row r="2" spans="1:6" ht="13.5" customHeight="1" outlineLevel="1">
      <c r="A2" s="14"/>
      <c r="B2" s="17"/>
      <c r="C2" s="18"/>
      <c r="D2" s="18"/>
      <c r="E2" s="18"/>
      <c r="F2" s="17" t="s">
        <v>102</v>
      </c>
    </row>
    <row r="3" spans="1:6" ht="13.5" customHeight="1" outlineLevel="1">
      <c r="A3" s="14"/>
      <c r="B3" s="17"/>
      <c r="C3" s="18"/>
      <c r="D3" s="18"/>
      <c r="E3" s="18"/>
      <c r="F3" s="17" t="s">
        <v>44</v>
      </c>
    </row>
    <row r="4" spans="1:6" ht="13.5" customHeight="1" outlineLevel="1">
      <c r="A4" s="14"/>
      <c r="B4" s="17"/>
      <c r="C4" s="18"/>
      <c r="D4" s="18"/>
      <c r="E4" s="18"/>
      <c r="F4" s="17" t="s">
        <v>52</v>
      </c>
    </row>
    <row r="5" spans="1:6" ht="13.5" customHeight="1" outlineLevel="1">
      <c r="A5" s="14"/>
      <c r="B5" s="17"/>
      <c r="C5" s="18"/>
      <c r="D5" s="18"/>
      <c r="E5" s="18"/>
      <c r="F5" s="17" t="s">
        <v>105</v>
      </c>
    </row>
    <row r="6" spans="1:6" ht="13.5" customHeight="1" outlineLevel="1">
      <c r="A6" s="14"/>
      <c r="B6" s="17"/>
      <c r="C6" s="18"/>
      <c r="D6" s="18"/>
      <c r="E6" s="18"/>
      <c r="F6" s="17" t="s">
        <v>53</v>
      </c>
    </row>
    <row r="7" spans="1:6" ht="13.5" customHeight="1" outlineLevel="1">
      <c r="A7" s="14"/>
      <c r="B7" s="17"/>
      <c r="C7" s="18"/>
      <c r="D7" s="18"/>
      <c r="E7" s="18"/>
      <c r="F7" s="18"/>
    </row>
    <row r="8" spans="1:6" ht="13.5" customHeight="1" outlineLevel="1">
      <c r="A8" s="14"/>
      <c r="B8" s="17"/>
      <c r="C8" s="18"/>
      <c r="D8" s="18"/>
      <c r="E8" s="18"/>
      <c r="F8" s="18"/>
    </row>
    <row r="9" spans="1:6" ht="15.75" outlineLevel="1">
      <c r="A9" s="14"/>
      <c r="B9" s="17"/>
      <c r="C9" s="18"/>
      <c r="D9" s="18"/>
      <c r="E9" s="18"/>
      <c r="F9" s="18"/>
    </row>
    <row r="10" spans="1:6" ht="15.75" outlineLevel="1">
      <c r="A10" s="14"/>
      <c r="B10" s="17"/>
      <c r="C10" s="18"/>
      <c r="D10" s="18"/>
      <c r="E10" s="18"/>
      <c r="F10" s="18"/>
    </row>
    <row r="11" spans="1:6" ht="94.5" customHeight="1">
      <c r="A11" s="154" t="s">
        <v>55</v>
      </c>
      <c r="B11" s="154"/>
      <c r="C11" s="154"/>
      <c r="D11" s="154"/>
      <c r="E11" s="154"/>
      <c r="F11" s="154"/>
    </row>
    <row r="12" spans="1:6" ht="15" customHeight="1" thickBot="1">
      <c r="A12" s="14"/>
      <c r="B12" s="14"/>
      <c r="C12" s="14"/>
      <c r="D12" s="14"/>
      <c r="E12" s="14"/>
      <c r="F12" s="15" t="s">
        <v>99</v>
      </c>
    </row>
    <row r="13" spans="1:6" ht="16.5" thickBot="1">
      <c r="A13" s="88" t="s">
        <v>82</v>
      </c>
      <c r="B13" s="89" t="s">
        <v>83</v>
      </c>
      <c r="C13" s="90" t="s">
        <v>84</v>
      </c>
      <c r="D13" s="90" t="s">
        <v>85</v>
      </c>
      <c r="E13" s="91" t="s">
        <v>86</v>
      </c>
      <c r="F13" s="92" t="s">
        <v>114</v>
      </c>
    </row>
    <row r="14" spans="1:6" ht="15.75">
      <c r="A14" s="83" t="s">
        <v>46</v>
      </c>
      <c r="B14" s="84"/>
      <c r="C14" s="85"/>
      <c r="D14" s="85"/>
      <c r="E14" s="86"/>
      <c r="F14" s="87">
        <f>SUM(F15+F26+F30+F34+F45+F50+F55+F58)</f>
        <v>45242.4</v>
      </c>
    </row>
    <row r="15" spans="1:6" ht="15.75">
      <c r="A15" s="67" t="s">
        <v>115</v>
      </c>
      <c r="B15" s="63" t="s">
        <v>88</v>
      </c>
      <c r="C15" s="9"/>
      <c r="D15" s="9"/>
      <c r="E15" s="76"/>
      <c r="F15" s="78">
        <f>SUM(F16+F21+F23)</f>
        <v>11762</v>
      </c>
    </row>
    <row r="16" spans="1:6" ht="53.25" customHeight="1" outlineLevel="1">
      <c r="A16" s="68" t="s">
        <v>116</v>
      </c>
      <c r="B16" s="63" t="s">
        <v>88</v>
      </c>
      <c r="C16" s="4" t="s">
        <v>90</v>
      </c>
      <c r="D16" s="6"/>
      <c r="E16" s="60"/>
      <c r="F16" s="79">
        <f>SUM(F17:F20)</f>
        <v>11477</v>
      </c>
    </row>
    <row r="17" spans="1:6" ht="76.5" outlineLevel="1">
      <c r="A17" s="69" t="s">
        <v>4</v>
      </c>
      <c r="B17" s="64" t="s">
        <v>88</v>
      </c>
      <c r="C17" s="6" t="s">
        <v>90</v>
      </c>
      <c r="D17" s="6" t="s">
        <v>5</v>
      </c>
      <c r="E17" s="59">
        <v>100</v>
      </c>
      <c r="F17" s="80">
        <v>7165</v>
      </c>
    </row>
    <row r="18" spans="1:6" ht="51" outlineLevel="1">
      <c r="A18" s="69" t="s">
        <v>9</v>
      </c>
      <c r="B18" s="64" t="s">
        <v>88</v>
      </c>
      <c r="C18" s="6" t="s">
        <v>90</v>
      </c>
      <c r="D18" s="6" t="s">
        <v>5</v>
      </c>
      <c r="E18" s="60">
        <v>200</v>
      </c>
      <c r="F18" s="80">
        <f>SUM('Приложение 6'!G15)</f>
        <v>3296</v>
      </c>
    </row>
    <row r="19" spans="1:6" ht="89.25" outlineLevel="1">
      <c r="A19" s="69" t="s">
        <v>134</v>
      </c>
      <c r="B19" s="64" t="s">
        <v>88</v>
      </c>
      <c r="C19" s="6" t="s">
        <v>90</v>
      </c>
      <c r="D19" s="6" t="s">
        <v>133</v>
      </c>
      <c r="E19" s="59">
        <v>100</v>
      </c>
      <c r="F19" s="80">
        <f>SUM('Приложение 6'!G16)</f>
        <v>1015</v>
      </c>
    </row>
    <row r="20" spans="1:6" ht="63.75" outlineLevel="1">
      <c r="A20" s="69" t="s">
        <v>135</v>
      </c>
      <c r="B20" s="64" t="s">
        <v>88</v>
      </c>
      <c r="C20" s="6" t="s">
        <v>90</v>
      </c>
      <c r="D20" s="6" t="s">
        <v>133</v>
      </c>
      <c r="E20" s="59">
        <v>200</v>
      </c>
      <c r="F20" s="80">
        <f>SUM('Приложение 6'!G17)</f>
        <v>1</v>
      </c>
    </row>
    <row r="21" spans="1:6" ht="12.75" outlineLevel="1">
      <c r="A21" s="68" t="s">
        <v>81</v>
      </c>
      <c r="B21" s="63" t="s">
        <v>88</v>
      </c>
      <c r="C21" s="4">
        <v>11</v>
      </c>
      <c r="D21" s="6"/>
      <c r="E21" s="60"/>
      <c r="F21" s="79">
        <f>F22</f>
        <v>50</v>
      </c>
    </row>
    <row r="22" spans="1:6" ht="66" customHeight="1" outlineLevel="1">
      <c r="A22" s="69" t="s">
        <v>8</v>
      </c>
      <c r="B22" s="64" t="s">
        <v>88</v>
      </c>
      <c r="C22" s="6">
        <v>11</v>
      </c>
      <c r="D22" s="6" t="s">
        <v>7</v>
      </c>
      <c r="E22" s="59">
        <v>200</v>
      </c>
      <c r="F22" s="80">
        <f>SUM('Приложение 6'!G18)</f>
        <v>50</v>
      </c>
    </row>
    <row r="23" spans="1:6" ht="12.75" outlineLevel="1">
      <c r="A23" s="68" t="s">
        <v>117</v>
      </c>
      <c r="B23" s="151" t="s">
        <v>88</v>
      </c>
      <c r="C23" s="4">
        <v>13</v>
      </c>
      <c r="D23" s="6"/>
      <c r="E23" s="60"/>
      <c r="F23" s="79">
        <f>SUM(F24:F25)</f>
        <v>235</v>
      </c>
    </row>
    <row r="24" spans="1:6" ht="51" outlineLevel="1">
      <c r="A24" s="34" t="s">
        <v>10</v>
      </c>
      <c r="B24" s="153" t="s">
        <v>88</v>
      </c>
      <c r="C24" s="6">
        <v>13</v>
      </c>
      <c r="D24" s="6" t="s">
        <v>6</v>
      </c>
      <c r="E24" s="43">
        <v>200</v>
      </c>
      <c r="F24" s="80">
        <f>SUM('Приложение 6'!G19)</f>
        <v>130</v>
      </c>
    </row>
    <row r="25" spans="1:6" ht="38.25" outlineLevel="1">
      <c r="A25" s="34" t="s">
        <v>136</v>
      </c>
      <c r="B25" s="153" t="s">
        <v>88</v>
      </c>
      <c r="C25" s="6">
        <v>13</v>
      </c>
      <c r="D25" s="6" t="s">
        <v>6</v>
      </c>
      <c r="E25" s="43">
        <v>800</v>
      </c>
      <c r="F25" s="80">
        <f>SUM('Приложение 6'!G20)</f>
        <v>105</v>
      </c>
    </row>
    <row r="26" spans="1:6" ht="15" outlineLevel="1">
      <c r="A26" s="70" t="s">
        <v>118</v>
      </c>
      <c r="B26" s="152" t="s">
        <v>91</v>
      </c>
      <c r="C26" s="6"/>
      <c r="D26" s="28"/>
      <c r="E26" s="60"/>
      <c r="F26" s="79">
        <f>F27</f>
        <v>311</v>
      </c>
    </row>
    <row r="27" spans="1:6" ht="15" outlineLevel="1">
      <c r="A27" s="68" t="s">
        <v>48</v>
      </c>
      <c r="B27" s="63" t="s">
        <v>91</v>
      </c>
      <c r="C27" s="4">
        <v>10</v>
      </c>
      <c r="D27" s="62"/>
      <c r="E27" s="60"/>
      <c r="F27" s="79">
        <f>SUM(F28:F29)</f>
        <v>311</v>
      </c>
    </row>
    <row r="28" spans="1:6" ht="76.5" outlineLevel="1">
      <c r="A28" s="69" t="s">
        <v>12</v>
      </c>
      <c r="B28" s="64" t="s">
        <v>91</v>
      </c>
      <c r="C28" s="6">
        <v>10</v>
      </c>
      <c r="D28" s="6" t="s">
        <v>11</v>
      </c>
      <c r="E28" s="60">
        <v>100</v>
      </c>
      <c r="F28" s="80">
        <f>SUM('Приложение 6'!G21)</f>
        <v>130</v>
      </c>
    </row>
    <row r="29" spans="1:6" ht="51" outlineLevel="1">
      <c r="A29" s="69" t="s">
        <v>13</v>
      </c>
      <c r="B29" s="64" t="s">
        <v>91</v>
      </c>
      <c r="C29" s="6">
        <v>10</v>
      </c>
      <c r="D29" s="6" t="s">
        <v>11</v>
      </c>
      <c r="E29" s="60">
        <v>200</v>
      </c>
      <c r="F29" s="80">
        <f>SUM('Приложение 6'!G22)</f>
        <v>181</v>
      </c>
    </row>
    <row r="30" spans="1:6" ht="12.75" outlineLevel="1">
      <c r="A30" s="68" t="s">
        <v>119</v>
      </c>
      <c r="B30" s="65" t="s">
        <v>90</v>
      </c>
      <c r="C30" s="4"/>
      <c r="D30" s="6"/>
      <c r="E30" s="59"/>
      <c r="F30" s="79">
        <f>SUM(F32:F33)</f>
        <v>1310</v>
      </c>
    </row>
    <row r="31" spans="1:6" ht="12.75" outlineLevel="1">
      <c r="A31" s="68" t="s">
        <v>49</v>
      </c>
      <c r="B31" s="65" t="s">
        <v>90</v>
      </c>
      <c r="C31" s="8" t="s">
        <v>92</v>
      </c>
      <c r="D31" s="6"/>
      <c r="E31" s="59"/>
      <c r="F31" s="79">
        <f>SUM(F32:F33)</f>
        <v>1310</v>
      </c>
    </row>
    <row r="32" spans="1:6" ht="51" outlineLevel="1">
      <c r="A32" s="69" t="s">
        <v>15</v>
      </c>
      <c r="B32" s="64" t="s">
        <v>90</v>
      </c>
      <c r="C32" s="6" t="s">
        <v>92</v>
      </c>
      <c r="D32" s="6" t="s">
        <v>14</v>
      </c>
      <c r="E32" s="60">
        <v>200</v>
      </c>
      <c r="F32" s="80">
        <f>SUM('Приложение 6'!G23)</f>
        <v>1210</v>
      </c>
    </row>
    <row r="33" spans="1:6" ht="51" outlineLevel="1">
      <c r="A33" s="69" t="s">
        <v>16</v>
      </c>
      <c r="B33" s="64" t="s">
        <v>90</v>
      </c>
      <c r="C33" s="6" t="s">
        <v>92</v>
      </c>
      <c r="D33" s="6" t="s">
        <v>14</v>
      </c>
      <c r="E33" s="60">
        <v>400</v>
      </c>
      <c r="F33" s="80">
        <f>SUM('Приложение 6'!G24)</f>
        <v>100</v>
      </c>
    </row>
    <row r="34" spans="1:6" ht="12.75" outlineLevel="1">
      <c r="A34" s="71" t="s">
        <v>120</v>
      </c>
      <c r="B34" s="65" t="s">
        <v>93</v>
      </c>
      <c r="C34" s="8"/>
      <c r="D34" s="5"/>
      <c r="E34" s="60"/>
      <c r="F34" s="79">
        <f>SUM(F35+F39+F41)</f>
        <v>15184.9</v>
      </c>
    </row>
    <row r="35" spans="1:6" s="10" customFormat="1" ht="15.75" outlineLevel="1">
      <c r="A35" s="72" t="s">
        <v>50</v>
      </c>
      <c r="B35" s="65" t="s">
        <v>93</v>
      </c>
      <c r="C35" s="8" t="s">
        <v>88</v>
      </c>
      <c r="D35" s="8"/>
      <c r="E35" s="77"/>
      <c r="F35" s="79">
        <f>SUM(F36:F38)</f>
        <v>7521</v>
      </c>
    </row>
    <row r="36" spans="1:6" ht="51" outlineLevel="1">
      <c r="A36" s="69" t="s">
        <v>21</v>
      </c>
      <c r="B36" s="64" t="s">
        <v>93</v>
      </c>
      <c r="C36" s="6" t="s">
        <v>88</v>
      </c>
      <c r="D36" s="6" t="s">
        <v>19</v>
      </c>
      <c r="E36" s="60">
        <v>400</v>
      </c>
      <c r="F36" s="80">
        <f>SUM('Приложение 6'!G25)</f>
        <v>50</v>
      </c>
    </row>
    <row r="37" spans="1:6" s="61" customFormat="1" ht="76.5" outlineLevel="1">
      <c r="A37" s="69" t="s">
        <v>22</v>
      </c>
      <c r="B37" s="64" t="s">
        <v>93</v>
      </c>
      <c r="C37" s="6" t="s">
        <v>88</v>
      </c>
      <c r="D37" s="6" t="s">
        <v>17</v>
      </c>
      <c r="E37" s="60">
        <v>800</v>
      </c>
      <c r="F37" s="80">
        <f>SUM('Приложение 6'!G25)</f>
        <v>50</v>
      </c>
    </row>
    <row r="38" spans="1:6" s="61" customFormat="1" ht="89.25" outlineLevel="1">
      <c r="A38" s="73" t="s">
        <v>20</v>
      </c>
      <c r="B38" s="64" t="s">
        <v>93</v>
      </c>
      <c r="C38" s="6" t="s">
        <v>88</v>
      </c>
      <c r="D38" s="6" t="s">
        <v>18</v>
      </c>
      <c r="E38" s="60">
        <v>400</v>
      </c>
      <c r="F38" s="80">
        <f>SUM('Приложение 6'!G26)</f>
        <v>7421</v>
      </c>
    </row>
    <row r="39" spans="1:6" ht="15.75" outlineLevel="1">
      <c r="A39" s="74" t="s">
        <v>100</v>
      </c>
      <c r="B39" s="65" t="s">
        <v>93</v>
      </c>
      <c r="C39" s="8" t="s">
        <v>89</v>
      </c>
      <c r="D39" s="5"/>
      <c r="E39" s="60"/>
      <c r="F39" s="79">
        <f>SUM(F40)</f>
        <v>293.9</v>
      </c>
    </row>
    <row r="40" spans="1:6" ht="51" outlineLevel="1">
      <c r="A40" s="69" t="s">
        <v>24</v>
      </c>
      <c r="B40" s="64" t="s">
        <v>93</v>
      </c>
      <c r="C40" s="6" t="s">
        <v>89</v>
      </c>
      <c r="D40" s="6" t="s">
        <v>23</v>
      </c>
      <c r="E40" s="60">
        <v>200</v>
      </c>
      <c r="F40" s="80">
        <f>SUM('Приложение 6'!G28)</f>
        <v>293.9</v>
      </c>
    </row>
    <row r="41" spans="1:6" ht="12.75" outlineLevel="1">
      <c r="A41" s="68" t="s">
        <v>121</v>
      </c>
      <c r="B41" s="66" t="s">
        <v>98</v>
      </c>
      <c r="C41" s="8" t="s">
        <v>91</v>
      </c>
      <c r="D41" s="5"/>
      <c r="E41" s="60"/>
      <c r="F41" s="79">
        <f>SUM(F42:F44)</f>
        <v>7370</v>
      </c>
    </row>
    <row r="42" spans="1:6" ht="56.25" customHeight="1" outlineLevel="1">
      <c r="A42" s="69" t="s">
        <v>28</v>
      </c>
      <c r="B42" s="64" t="s">
        <v>93</v>
      </c>
      <c r="C42" s="6" t="s">
        <v>91</v>
      </c>
      <c r="D42" s="6" t="s">
        <v>25</v>
      </c>
      <c r="E42" s="60">
        <v>200</v>
      </c>
      <c r="F42" s="80">
        <f>SUM('Приложение 6'!G29)</f>
        <v>3360</v>
      </c>
    </row>
    <row r="43" spans="1:6" ht="57" customHeight="1" outlineLevel="1">
      <c r="A43" s="69" t="s">
        <v>29</v>
      </c>
      <c r="B43" s="64" t="s">
        <v>93</v>
      </c>
      <c r="C43" s="6" t="s">
        <v>91</v>
      </c>
      <c r="D43" s="6" t="s">
        <v>26</v>
      </c>
      <c r="E43" s="60">
        <v>200</v>
      </c>
      <c r="F43" s="80">
        <f>SUM('Приложение 6'!G30)</f>
        <v>200</v>
      </c>
    </row>
    <row r="44" spans="1:6" ht="51" outlineLevel="1">
      <c r="A44" s="69" t="s">
        <v>30</v>
      </c>
      <c r="B44" s="64" t="s">
        <v>93</v>
      </c>
      <c r="C44" s="6" t="s">
        <v>91</v>
      </c>
      <c r="D44" s="6" t="s">
        <v>27</v>
      </c>
      <c r="E44" s="60">
        <v>200</v>
      </c>
      <c r="F44" s="80">
        <f>SUM('Приложение 6'!G31)</f>
        <v>3810</v>
      </c>
    </row>
    <row r="45" spans="1:6" ht="12.75" outlineLevel="1">
      <c r="A45" s="68" t="s">
        <v>122</v>
      </c>
      <c r="B45" s="63" t="s">
        <v>94</v>
      </c>
      <c r="C45" s="5"/>
      <c r="D45" s="5"/>
      <c r="E45" s="60"/>
      <c r="F45" s="79">
        <f>SUM(F46)</f>
        <v>15754.5</v>
      </c>
    </row>
    <row r="46" spans="1:6" ht="12.75" outlineLevel="1">
      <c r="A46" s="68" t="s">
        <v>123</v>
      </c>
      <c r="B46" s="63" t="s">
        <v>94</v>
      </c>
      <c r="C46" s="4" t="s">
        <v>88</v>
      </c>
      <c r="D46" s="5"/>
      <c r="E46" s="60"/>
      <c r="F46" s="79">
        <f>SUM(F47:F49)</f>
        <v>15754.5</v>
      </c>
    </row>
    <row r="47" spans="1:6" s="2" customFormat="1" ht="76.5" outlineLevel="1">
      <c r="A47" s="69" t="s">
        <v>40</v>
      </c>
      <c r="B47" s="64" t="s">
        <v>94</v>
      </c>
      <c r="C47" s="6" t="s">
        <v>88</v>
      </c>
      <c r="D47" s="6" t="s">
        <v>113</v>
      </c>
      <c r="E47" s="59">
        <v>100</v>
      </c>
      <c r="F47" s="80">
        <f>SUM('Приложение 6'!G37+'Приложение 6'!G41)</f>
        <v>11246</v>
      </c>
    </row>
    <row r="48" spans="1:6" s="10" customFormat="1" ht="51" outlineLevel="1">
      <c r="A48" s="75" t="s">
        <v>41</v>
      </c>
      <c r="B48" s="64" t="s">
        <v>94</v>
      </c>
      <c r="C48" s="6" t="s">
        <v>88</v>
      </c>
      <c r="D48" s="6" t="s">
        <v>113</v>
      </c>
      <c r="E48" s="60">
        <v>200</v>
      </c>
      <c r="F48" s="80">
        <f>SUM('Приложение 6'!G38+'Приложение 6'!G42)</f>
        <v>3882.5</v>
      </c>
    </row>
    <row r="49" spans="1:6" ht="51" outlineLevel="1">
      <c r="A49" s="75" t="s">
        <v>42</v>
      </c>
      <c r="B49" s="64" t="s">
        <v>94</v>
      </c>
      <c r="C49" s="6" t="s">
        <v>88</v>
      </c>
      <c r="D49" s="6" t="s">
        <v>113</v>
      </c>
      <c r="E49" s="60">
        <v>800</v>
      </c>
      <c r="F49" s="80">
        <f>SUM('Приложение 6'!G39+'Приложение 6'!G43)</f>
        <v>626</v>
      </c>
    </row>
    <row r="50" spans="1:6" ht="12.75" outlineLevel="1">
      <c r="A50" s="68" t="s">
        <v>124</v>
      </c>
      <c r="B50" s="63">
        <v>10</v>
      </c>
      <c r="C50" s="6"/>
      <c r="D50" s="5"/>
      <c r="E50" s="60"/>
      <c r="F50" s="81">
        <f>SUM(F51+F53)</f>
        <v>610</v>
      </c>
    </row>
    <row r="51" spans="1:6" ht="12.75" outlineLevel="1">
      <c r="A51" s="68" t="s">
        <v>95</v>
      </c>
      <c r="B51" s="63">
        <v>10</v>
      </c>
      <c r="C51" s="4" t="s">
        <v>88</v>
      </c>
      <c r="D51" s="5"/>
      <c r="E51" s="60"/>
      <c r="F51" s="81">
        <f>SUM(F52)</f>
        <v>600</v>
      </c>
    </row>
    <row r="52" spans="1:6" ht="51" outlineLevel="1">
      <c r="A52" s="69" t="s">
        <v>33</v>
      </c>
      <c r="B52" s="64">
        <v>10</v>
      </c>
      <c r="C52" s="6" t="s">
        <v>88</v>
      </c>
      <c r="D52" s="19" t="s">
        <v>31</v>
      </c>
      <c r="E52" s="60">
        <v>300</v>
      </c>
      <c r="F52" s="80">
        <f>SUM('Приложение 6'!G32)</f>
        <v>600</v>
      </c>
    </row>
    <row r="53" spans="1:6" ht="12.75" outlineLevel="1">
      <c r="A53" s="68" t="s">
        <v>96</v>
      </c>
      <c r="B53" s="63">
        <v>10</v>
      </c>
      <c r="C53" s="4" t="s">
        <v>91</v>
      </c>
      <c r="D53" s="6"/>
      <c r="E53" s="59"/>
      <c r="F53" s="79">
        <f>SUM(F54)</f>
        <v>10</v>
      </c>
    </row>
    <row r="54" spans="1:6" ht="51" outlineLevel="1">
      <c r="A54" s="69" t="s">
        <v>34</v>
      </c>
      <c r="B54" s="64">
        <v>10</v>
      </c>
      <c r="C54" s="6" t="s">
        <v>91</v>
      </c>
      <c r="D54" s="19" t="s">
        <v>32</v>
      </c>
      <c r="E54" s="60">
        <v>300</v>
      </c>
      <c r="F54" s="82">
        <f>SUM('Приложение 6'!G33)</f>
        <v>10</v>
      </c>
    </row>
    <row r="55" spans="1:6" ht="12.75" outlineLevel="1">
      <c r="A55" s="68" t="s">
        <v>125</v>
      </c>
      <c r="B55" s="65">
        <v>11</v>
      </c>
      <c r="C55" s="4"/>
      <c r="D55" s="19"/>
      <c r="E55" s="59"/>
      <c r="F55" s="79">
        <f>SUM(F56)</f>
        <v>10</v>
      </c>
    </row>
    <row r="56" spans="1:6" ht="12.75" outlineLevel="1">
      <c r="A56" s="68" t="s">
        <v>126</v>
      </c>
      <c r="B56" s="65">
        <v>11</v>
      </c>
      <c r="C56" s="4" t="s">
        <v>88</v>
      </c>
      <c r="D56" s="19"/>
      <c r="E56" s="59"/>
      <c r="F56" s="79">
        <f>SUM(F57)</f>
        <v>10</v>
      </c>
    </row>
    <row r="57" spans="1:6" s="133" customFormat="1" ht="51" outlineLevel="1">
      <c r="A57" s="136" t="s">
        <v>35</v>
      </c>
      <c r="B57" s="129">
        <v>11</v>
      </c>
      <c r="C57" s="129" t="s">
        <v>88</v>
      </c>
      <c r="D57" s="130" t="s">
        <v>36</v>
      </c>
      <c r="E57" s="131">
        <v>200</v>
      </c>
      <c r="F57" s="137">
        <f>SUM('Приложение 6'!G34)</f>
        <v>10</v>
      </c>
    </row>
    <row r="58" spans="1:6" s="133" customFormat="1" ht="12.75" outlineLevel="1">
      <c r="A58" s="138" t="s">
        <v>127</v>
      </c>
      <c r="B58" s="139">
        <v>13</v>
      </c>
      <c r="C58" s="140"/>
      <c r="D58" s="129"/>
      <c r="E58" s="141"/>
      <c r="F58" s="142">
        <f>F59</f>
        <v>300</v>
      </c>
    </row>
    <row r="59" spans="1:6" s="133" customFormat="1" ht="12.75" outlineLevel="1">
      <c r="A59" s="138" t="s">
        <v>128</v>
      </c>
      <c r="B59" s="139">
        <v>13</v>
      </c>
      <c r="C59" s="140" t="s">
        <v>88</v>
      </c>
      <c r="D59" s="129"/>
      <c r="E59" s="141"/>
      <c r="F59" s="142">
        <f>F60</f>
        <v>300</v>
      </c>
    </row>
    <row r="60" spans="1:6" s="133" customFormat="1" ht="51.75" outlineLevel="1" thickBot="1">
      <c r="A60" s="143" t="s">
        <v>38</v>
      </c>
      <c r="B60" s="144">
        <v>13</v>
      </c>
      <c r="C60" s="145" t="s">
        <v>88</v>
      </c>
      <c r="D60" s="146" t="s">
        <v>37</v>
      </c>
      <c r="E60" s="147">
        <v>700</v>
      </c>
      <c r="F60" s="148">
        <f>SUM('Приложение 6'!G35)</f>
        <v>300</v>
      </c>
    </row>
    <row r="62" ht="12.75">
      <c r="F62" s="20"/>
    </row>
  </sheetData>
  <sheetProtection/>
  <mergeCells count="1">
    <mergeCell ref="A11:F11"/>
  </mergeCells>
  <printOptions/>
  <pageMargins left="0.75" right="0.39" top="0.31" bottom="0.54" header="0.5" footer="0.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21">
      <selection activeCell="A23" sqref="A23"/>
    </sheetView>
  </sheetViews>
  <sheetFormatPr defaultColWidth="9.00390625" defaultRowHeight="12.75" outlineLevelRow="1"/>
  <cols>
    <col min="1" max="1" width="5.875" style="27" customWidth="1"/>
    <col min="2" max="2" width="61.625" style="26" customWidth="1"/>
    <col min="3" max="3" width="10.25390625" style="21" customWidth="1"/>
    <col min="4" max="4" width="7.00390625" style="21" customWidth="1"/>
    <col min="5" max="5" width="6.125" style="21" customWidth="1"/>
    <col min="6" max="6" width="6.625" style="21" customWidth="1"/>
    <col min="7" max="7" width="15.125" style="21" customWidth="1"/>
    <col min="8" max="16384" width="9.125" style="21" customWidth="1"/>
  </cols>
  <sheetData>
    <row r="1" spans="2:7" ht="16.5" customHeight="1" outlineLevel="1">
      <c r="B1" s="25"/>
      <c r="C1" s="23"/>
      <c r="D1" s="23"/>
      <c r="E1" s="23"/>
      <c r="G1" s="22" t="s">
        <v>56</v>
      </c>
    </row>
    <row r="2" spans="2:7" ht="18.75" customHeight="1" outlineLevel="1">
      <c r="B2" s="25"/>
      <c r="C2" s="23"/>
      <c r="D2" s="23"/>
      <c r="E2" s="23"/>
      <c r="G2" s="22" t="s">
        <v>102</v>
      </c>
    </row>
    <row r="3" spans="2:7" ht="26.25" customHeight="1" outlineLevel="1">
      <c r="B3" s="25"/>
      <c r="C3" s="23"/>
      <c r="D3" s="23"/>
      <c r="E3" s="23"/>
      <c r="G3" s="22" t="s">
        <v>57</v>
      </c>
    </row>
    <row r="4" spans="2:7" ht="22.5" customHeight="1" outlineLevel="1">
      <c r="B4" s="25"/>
      <c r="C4" s="23"/>
      <c r="D4" s="23"/>
      <c r="E4" s="23"/>
      <c r="G4" s="22" t="s">
        <v>52</v>
      </c>
    </row>
    <row r="5" spans="2:7" ht="24" customHeight="1" outlineLevel="1">
      <c r="B5" s="25"/>
      <c r="C5" s="23"/>
      <c r="D5" s="23"/>
      <c r="E5" s="23"/>
      <c r="G5" s="22" t="s">
        <v>105</v>
      </c>
    </row>
    <row r="6" spans="2:7" ht="21.75" customHeight="1" outlineLevel="1">
      <c r="B6" s="25"/>
      <c r="C6" s="23"/>
      <c r="D6" s="23"/>
      <c r="E6" s="23"/>
      <c r="G6" s="22" t="s">
        <v>106</v>
      </c>
    </row>
    <row r="7" spans="2:6" ht="17.25" customHeight="1" outlineLevel="1">
      <c r="B7" s="25"/>
      <c r="C7" s="23"/>
      <c r="D7" s="23"/>
      <c r="E7" s="23"/>
      <c r="F7" s="23"/>
    </row>
    <row r="8" spans="1:7" ht="54.75" customHeight="1">
      <c r="A8" s="155" t="s">
        <v>58</v>
      </c>
      <c r="B8" s="155"/>
      <c r="C8" s="155"/>
      <c r="D8" s="155"/>
      <c r="E8" s="155"/>
      <c r="F8" s="155"/>
      <c r="G8" s="155"/>
    </row>
    <row r="9" spans="1:7" ht="21" customHeight="1" thickBot="1">
      <c r="A9" s="30"/>
      <c r="B9" s="29"/>
      <c r="C9" s="29"/>
      <c r="D9" s="29"/>
      <c r="E9" s="29"/>
      <c r="F9" s="29"/>
      <c r="G9" s="21" t="s">
        <v>103</v>
      </c>
    </row>
    <row r="10" spans="1:7" ht="29.25">
      <c r="A10" s="97" t="s">
        <v>107</v>
      </c>
      <c r="B10" s="104" t="s">
        <v>82</v>
      </c>
      <c r="C10" s="101" t="s">
        <v>85</v>
      </c>
      <c r="D10" s="95" t="s">
        <v>86</v>
      </c>
      <c r="E10" s="95" t="s">
        <v>108</v>
      </c>
      <c r="F10" s="107" t="s">
        <v>84</v>
      </c>
      <c r="G10" s="111" t="s">
        <v>109</v>
      </c>
    </row>
    <row r="11" spans="1:7" ht="15.75" thickBot="1">
      <c r="A11" s="121">
        <v>1</v>
      </c>
      <c r="B11" s="122">
        <v>2</v>
      </c>
      <c r="C11" s="123">
        <v>3</v>
      </c>
      <c r="D11" s="124">
        <v>4</v>
      </c>
      <c r="E11" s="124">
        <v>5</v>
      </c>
      <c r="F11" s="125">
        <v>6</v>
      </c>
      <c r="G11" s="126">
        <v>7</v>
      </c>
    </row>
    <row r="12" spans="1:7" ht="15">
      <c r="A12" s="115"/>
      <c r="B12" s="116" t="s">
        <v>110</v>
      </c>
      <c r="C12" s="117"/>
      <c r="D12" s="118"/>
      <c r="E12" s="118"/>
      <c r="F12" s="119"/>
      <c r="G12" s="120">
        <f>SUM(G13+G24+G36)</f>
        <v>45242.4</v>
      </c>
    </row>
    <row r="13" spans="1:7" s="94" customFormat="1" ht="41.25" customHeight="1">
      <c r="A13" s="98">
        <v>1</v>
      </c>
      <c r="B13" s="105" t="s">
        <v>59</v>
      </c>
      <c r="C13" s="102" t="s">
        <v>111</v>
      </c>
      <c r="D13" s="24"/>
      <c r="E13" s="24"/>
      <c r="F13" s="108"/>
      <c r="G13" s="112">
        <f>SUM(G14:G23)</f>
        <v>12672</v>
      </c>
    </row>
    <row r="14" spans="1:7" ht="53.25" customHeight="1">
      <c r="A14" s="99" t="s">
        <v>112</v>
      </c>
      <c r="B14" s="69" t="s">
        <v>10</v>
      </c>
      <c r="C14" s="64" t="s">
        <v>6</v>
      </c>
      <c r="D14" s="28">
        <v>200</v>
      </c>
      <c r="E14" s="6" t="s">
        <v>88</v>
      </c>
      <c r="F14" s="109">
        <v>13</v>
      </c>
      <c r="G14" s="113">
        <f>SUM('Приложение 6'!G19)</f>
        <v>130</v>
      </c>
    </row>
    <row r="15" spans="1:7" ht="53.25" customHeight="1">
      <c r="A15" s="99" t="s">
        <v>129</v>
      </c>
      <c r="B15" s="69" t="s">
        <v>137</v>
      </c>
      <c r="C15" s="64" t="s">
        <v>6</v>
      </c>
      <c r="D15" s="28">
        <v>800</v>
      </c>
      <c r="E15" s="6" t="s">
        <v>88</v>
      </c>
      <c r="F15" s="109">
        <v>13</v>
      </c>
      <c r="G15" s="113">
        <f>SUM('Приложение 6'!G20)</f>
        <v>105</v>
      </c>
    </row>
    <row r="16" spans="1:7" ht="70.5" customHeight="1">
      <c r="A16" s="99" t="s">
        <v>130</v>
      </c>
      <c r="B16" s="69" t="s">
        <v>33</v>
      </c>
      <c r="C16" s="103" t="s">
        <v>31</v>
      </c>
      <c r="D16" s="28">
        <v>300</v>
      </c>
      <c r="E16" s="6">
        <v>10</v>
      </c>
      <c r="F16" s="59" t="s">
        <v>88</v>
      </c>
      <c r="G16" s="113">
        <f>SUM('Приложение 6'!G32)</f>
        <v>600</v>
      </c>
    </row>
    <row r="17" spans="1:7" ht="69" customHeight="1">
      <c r="A17" s="99" t="s">
        <v>131</v>
      </c>
      <c r="B17" s="69" t="s">
        <v>34</v>
      </c>
      <c r="C17" s="103" t="s">
        <v>32</v>
      </c>
      <c r="D17" s="28">
        <v>300</v>
      </c>
      <c r="E17" s="6">
        <v>10</v>
      </c>
      <c r="F17" s="59" t="s">
        <v>91</v>
      </c>
      <c r="G17" s="113">
        <f>SUM('Приложение 6'!G33)</f>
        <v>10</v>
      </c>
    </row>
    <row r="18" spans="1:7" ht="70.5" customHeight="1">
      <c r="A18" s="99" t="s">
        <v>61</v>
      </c>
      <c r="B18" s="69" t="s">
        <v>8</v>
      </c>
      <c r="C18" s="64" t="s">
        <v>7</v>
      </c>
      <c r="D18" s="28">
        <v>200</v>
      </c>
      <c r="E18" s="6" t="s">
        <v>88</v>
      </c>
      <c r="F18" s="59">
        <v>11</v>
      </c>
      <c r="G18" s="113">
        <f>SUM('Приложение 6'!G18)</f>
        <v>50</v>
      </c>
    </row>
    <row r="19" spans="1:7" ht="96.75" customHeight="1">
      <c r="A19" s="99" t="s">
        <v>62</v>
      </c>
      <c r="B19" s="69" t="s">
        <v>4</v>
      </c>
      <c r="C19" s="64" t="s">
        <v>5</v>
      </c>
      <c r="D19" s="28">
        <v>100</v>
      </c>
      <c r="E19" s="6" t="s">
        <v>88</v>
      </c>
      <c r="F19" s="59" t="s">
        <v>90</v>
      </c>
      <c r="G19" s="113">
        <f>SUM('Приложение 6'!G14)</f>
        <v>7165</v>
      </c>
    </row>
    <row r="20" spans="1:7" ht="72" customHeight="1">
      <c r="A20" s="99" t="s">
        <v>138</v>
      </c>
      <c r="B20" s="69" t="s">
        <v>9</v>
      </c>
      <c r="C20" s="64" t="s">
        <v>5</v>
      </c>
      <c r="D20" s="28">
        <v>200</v>
      </c>
      <c r="E20" s="6" t="s">
        <v>88</v>
      </c>
      <c r="F20" s="59" t="s">
        <v>90</v>
      </c>
      <c r="G20" s="113">
        <f>SUM('Приложение 6'!G15)</f>
        <v>3296</v>
      </c>
    </row>
    <row r="21" spans="1:7" ht="111" customHeight="1">
      <c r="A21" s="99" t="s">
        <v>79</v>
      </c>
      <c r="B21" s="69" t="s">
        <v>134</v>
      </c>
      <c r="C21" s="64" t="s">
        <v>133</v>
      </c>
      <c r="D21" s="28">
        <v>100</v>
      </c>
      <c r="E21" s="6" t="s">
        <v>88</v>
      </c>
      <c r="F21" s="59" t="s">
        <v>90</v>
      </c>
      <c r="G21" s="113">
        <f>SUM('Приложение 6'!G16)</f>
        <v>1015</v>
      </c>
    </row>
    <row r="22" spans="1:7" ht="84" customHeight="1">
      <c r="A22" s="99" t="s">
        <v>139</v>
      </c>
      <c r="B22" s="69" t="s">
        <v>135</v>
      </c>
      <c r="C22" s="64" t="s">
        <v>133</v>
      </c>
      <c r="D22" s="28">
        <v>200</v>
      </c>
      <c r="E22" s="6" t="s">
        <v>88</v>
      </c>
      <c r="F22" s="59" t="s">
        <v>90</v>
      </c>
      <c r="G22" s="113">
        <f>SUM('Приложение 6'!G17)</f>
        <v>1</v>
      </c>
    </row>
    <row r="23" spans="1:7" ht="68.25" customHeight="1">
      <c r="A23" s="99" t="s">
        <v>140</v>
      </c>
      <c r="B23" s="69" t="s">
        <v>38</v>
      </c>
      <c r="C23" s="103" t="s">
        <v>37</v>
      </c>
      <c r="D23" s="28">
        <v>700</v>
      </c>
      <c r="E23" s="6">
        <v>13</v>
      </c>
      <c r="F23" s="59" t="s">
        <v>88</v>
      </c>
      <c r="G23" s="113">
        <f>SUM('Приложение 6'!G35)</f>
        <v>300</v>
      </c>
    </row>
    <row r="24" spans="1:7" s="94" customFormat="1" ht="42.75" customHeight="1">
      <c r="A24" s="98" t="s">
        <v>63</v>
      </c>
      <c r="B24" s="105" t="s">
        <v>60</v>
      </c>
      <c r="C24" s="102" t="s">
        <v>0</v>
      </c>
      <c r="D24" s="24"/>
      <c r="E24" s="24"/>
      <c r="F24" s="108"/>
      <c r="G24" s="112">
        <f>SUM(G25:G35)</f>
        <v>16805.9</v>
      </c>
    </row>
    <row r="25" spans="1:7" ht="94.5" customHeight="1">
      <c r="A25" s="99" t="s">
        <v>132</v>
      </c>
      <c r="B25" s="69" t="s">
        <v>12</v>
      </c>
      <c r="C25" s="64" t="s">
        <v>11</v>
      </c>
      <c r="D25" s="5">
        <v>100</v>
      </c>
      <c r="E25" s="6" t="s">
        <v>91</v>
      </c>
      <c r="F25" s="59">
        <v>10</v>
      </c>
      <c r="G25" s="113">
        <f>SUM('Приложение 6'!G21)</f>
        <v>130</v>
      </c>
    </row>
    <row r="26" spans="1:7" ht="72" customHeight="1">
      <c r="A26" s="99" t="s">
        <v>64</v>
      </c>
      <c r="B26" s="69" t="s">
        <v>13</v>
      </c>
      <c r="C26" s="64" t="s">
        <v>11</v>
      </c>
      <c r="D26" s="5">
        <v>200</v>
      </c>
      <c r="E26" s="6" t="s">
        <v>91</v>
      </c>
      <c r="F26" s="59">
        <v>10</v>
      </c>
      <c r="G26" s="113">
        <f>SUM('Приложение 6'!G22)</f>
        <v>181</v>
      </c>
    </row>
    <row r="27" spans="1:7" ht="72" customHeight="1">
      <c r="A27" s="99" t="s">
        <v>65</v>
      </c>
      <c r="B27" s="69" t="s">
        <v>28</v>
      </c>
      <c r="C27" s="64" t="s">
        <v>25</v>
      </c>
      <c r="D27" s="5">
        <v>200</v>
      </c>
      <c r="E27" s="6" t="s">
        <v>93</v>
      </c>
      <c r="F27" s="59" t="s">
        <v>91</v>
      </c>
      <c r="G27" s="113">
        <f>SUM('Приложение 6'!G29)</f>
        <v>3360</v>
      </c>
    </row>
    <row r="28" spans="1:7" ht="72" customHeight="1">
      <c r="A28" s="99" t="s">
        <v>66</v>
      </c>
      <c r="B28" s="69" t="s">
        <v>15</v>
      </c>
      <c r="C28" s="64" t="s">
        <v>14</v>
      </c>
      <c r="D28" s="5">
        <v>200</v>
      </c>
      <c r="E28" s="6" t="s">
        <v>90</v>
      </c>
      <c r="F28" s="59" t="s">
        <v>92</v>
      </c>
      <c r="G28" s="113">
        <f>SUM('Приложение 6'!G23)</f>
        <v>1210</v>
      </c>
    </row>
    <row r="29" spans="1:7" ht="72" customHeight="1">
      <c r="A29" s="99" t="s">
        <v>67</v>
      </c>
      <c r="B29" s="69" t="s">
        <v>16</v>
      </c>
      <c r="C29" s="64" t="s">
        <v>14</v>
      </c>
      <c r="D29" s="5">
        <v>400</v>
      </c>
      <c r="E29" s="6" t="s">
        <v>90</v>
      </c>
      <c r="F29" s="59" t="s">
        <v>92</v>
      </c>
      <c r="G29" s="113">
        <f>SUM('Приложение 6'!G24)</f>
        <v>100</v>
      </c>
    </row>
    <row r="30" spans="1:7" ht="72" customHeight="1">
      <c r="A30" s="99" t="s">
        <v>68</v>
      </c>
      <c r="B30" s="69" t="s">
        <v>29</v>
      </c>
      <c r="C30" s="64" t="s">
        <v>26</v>
      </c>
      <c r="D30" s="28">
        <v>200</v>
      </c>
      <c r="E30" s="6" t="s">
        <v>93</v>
      </c>
      <c r="F30" s="59" t="s">
        <v>91</v>
      </c>
      <c r="G30" s="113">
        <f>SUM('Приложение 6'!G30)</f>
        <v>200</v>
      </c>
    </row>
    <row r="31" spans="1:7" ht="72" customHeight="1">
      <c r="A31" s="99" t="s">
        <v>69</v>
      </c>
      <c r="B31" s="69" t="s">
        <v>30</v>
      </c>
      <c r="C31" s="64" t="s">
        <v>27</v>
      </c>
      <c r="D31" s="28">
        <v>200</v>
      </c>
      <c r="E31" s="6" t="s">
        <v>93</v>
      </c>
      <c r="F31" s="59" t="s">
        <v>91</v>
      </c>
      <c r="G31" s="113">
        <f>SUM('Приложение 6'!G31)</f>
        <v>3810</v>
      </c>
    </row>
    <row r="32" spans="1:7" ht="72" customHeight="1">
      <c r="A32" s="99" t="s">
        <v>70</v>
      </c>
      <c r="B32" s="69" t="s">
        <v>21</v>
      </c>
      <c r="C32" s="64" t="s">
        <v>19</v>
      </c>
      <c r="D32" s="5">
        <v>400</v>
      </c>
      <c r="E32" s="6" t="s">
        <v>93</v>
      </c>
      <c r="F32" s="59" t="s">
        <v>88</v>
      </c>
      <c r="G32" s="113">
        <f>SUM('Приложение 6'!G27)</f>
        <v>50</v>
      </c>
    </row>
    <row r="33" spans="1:7" ht="72" customHeight="1">
      <c r="A33" s="99" t="s">
        <v>71</v>
      </c>
      <c r="B33" s="69" t="s">
        <v>24</v>
      </c>
      <c r="C33" s="64" t="s">
        <v>23</v>
      </c>
      <c r="D33" s="5">
        <v>200</v>
      </c>
      <c r="E33" s="6" t="s">
        <v>93</v>
      </c>
      <c r="F33" s="59" t="s">
        <v>89</v>
      </c>
      <c r="G33" s="113">
        <f>SUM('Приложение 6'!G28)</f>
        <v>293.9</v>
      </c>
    </row>
    <row r="34" spans="1:7" ht="91.5" customHeight="1">
      <c r="A34" s="99" t="s">
        <v>72</v>
      </c>
      <c r="B34" s="69" t="s">
        <v>22</v>
      </c>
      <c r="C34" s="64" t="s">
        <v>17</v>
      </c>
      <c r="D34" s="5">
        <v>800</v>
      </c>
      <c r="E34" s="6" t="s">
        <v>93</v>
      </c>
      <c r="F34" s="59" t="s">
        <v>88</v>
      </c>
      <c r="G34" s="113">
        <f>SUM('Приложение 6'!G25)</f>
        <v>50</v>
      </c>
    </row>
    <row r="35" spans="1:7" ht="105.75" customHeight="1">
      <c r="A35" s="99" t="s">
        <v>73</v>
      </c>
      <c r="B35" s="69" t="s">
        <v>20</v>
      </c>
      <c r="C35" s="64" t="s">
        <v>18</v>
      </c>
      <c r="D35" s="5">
        <v>400</v>
      </c>
      <c r="E35" s="6" t="s">
        <v>93</v>
      </c>
      <c r="F35" s="59" t="s">
        <v>88</v>
      </c>
      <c r="G35" s="113">
        <f>SUM('Приложение 6'!G26)</f>
        <v>7421</v>
      </c>
    </row>
    <row r="36" spans="1:7" s="94" customFormat="1" ht="46.5" customHeight="1">
      <c r="A36" s="98" t="s">
        <v>74</v>
      </c>
      <c r="B36" s="105" t="s">
        <v>75</v>
      </c>
      <c r="C36" s="102" t="s">
        <v>1</v>
      </c>
      <c r="D36" s="93"/>
      <c r="E36" s="24"/>
      <c r="F36" s="108"/>
      <c r="G36" s="112">
        <f>SUM(G37:G40)</f>
        <v>15764.5</v>
      </c>
    </row>
    <row r="37" spans="1:7" ht="93.75" customHeight="1">
      <c r="A37" s="99" t="s">
        <v>76</v>
      </c>
      <c r="B37" s="69" t="s">
        <v>40</v>
      </c>
      <c r="C37" s="64" t="s">
        <v>113</v>
      </c>
      <c r="D37" s="6">
        <v>100</v>
      </c>
      <c r="E37" s="6" t="s">
        <v>94</v>
      </c>
      <c r="F37" s="59" t="s">
        <v>88</v>
      </c>
      <c r="G37" s="113">
        <f>SUM('Приложение 6'!G41+'Приложение 6'!G37)</f>
        <v>11246</v>
      </c>
    </row>
    <row r="38" spans="1:7" ht="66" customHeight="1">
      <c r="A38" s="99" t="s">
        <v>77</v>
      </c>
      <c r="B38" s="75" t="s">
        <v>41</v>
      </c>
      <c r="C38" s="64" t="s">
        <v>113</v>
      </c>
      <c r="D38" s="5">
        <v>200</v>
      </c>
      <c r="E38" s="6" t="s">
        <v>94</v>
      </c>
      <c r="F38" s="59" t="s">
        <v>88</v>
      </c>
      <c r="G38" s="113">
        <f>SUM('Приложение 6'!G42+'Приложение 6'!G38)</f>
        <v>3882.5</v>
      </c>
    </row>
    <row r="39" spans="1:7" ht="59.25" customHeight="1">
      <c r="A39" s="99" t="s">
        <v>78</v>
      </c>
      <c r="B39" s="75" t="s">
        <v>42</v>
      </c>
      <c r="C39" s="64" t="s">
        <v>113</v>
      </c>
      <c r="D39" s="5">
        <v>800</v>
      </c>
      <c r="E39" s="6" t="s">
        <v>94</v>
      </c>
      <c r="F39" s="59" t="s">
        <v>88</v>
      </c>
      <c r="G39" s="113">
        <f>SUM('Приложение 6'!G43+'Приложение 6'!G39)</f>
        <v>626</v>
      </c>
    </row>
    <row r="40" spans="1:7" ht="79.5" customHeight="1" thickBot="1">
      <c r="A40" s="100" t="s">
        <v>80</v>
      </c>
      <c r="B40" s="106" t="s">
        <v>35</v>
      </c>
      <c r="C40" s="149" t="s">
        <v>36</v>
      </c>
      <c r="D40" s="96">
        <v>200</v>
      </c>
      <c r="E40" s="32">
        <v>11</v>
      </c>
      <c r="F40" s="110" t="s">
        <v>88</v>
      </c>
      <c r="G40" s="114">
        <f>SUM('Приложение 6'!G34)</f>
        <v>10</v>
      </c>
    </row>
  </sheetData>
  <sheetProtection/>
  <mergeCells count="1">
    <mergeCell ref="A8:G8"/>
  </mergeCells>
  <printOptions/>
  <pageMargins left="0.7480314960629921" right="0.35433070866141736" top="0.31496062992125984" bottom="0.2362204724409449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4"/>
  <sheetViews>
    <sheetView zoomScaleSheetLayoutView="100" zoomScalePageLayoutView="0" workbookViewId="0" topLeftCell="A2">
      <selection activeCell="A19" sqref="A19:F20"/>
    </sheetView>
  </sheetViews>
  <sheetFormatPr defaultColWidth="9.00390625" defaultRowHeight="12.75" outlineLevelRow="1" outlineLevelCol="1"/>
  <cols>
    <col min="1" max="1" width="60.75390625" style="1" customWidth="1"/>
    <col min="2" max="2" width="7.25390625" style="0" customWidth="1" outlineLevel="1"/>
    <col min="3" max="3" width="7.625" style="0" customWidth="1"/>
    <col min="4" max="4" width="8.125" style="0" customWidth="1"/>
    <col min="5" max="5" width="9.875" style="0" customWidth="1"/>
    <col min="6" max="6" width="7.375" style="0" customWidth="1"/>
    <col min="7" max="7" width="9.125" style="13" customWidth="1"/>
  </cols>
  <sheetData>
    <row r="1" spans="1:7" ht="15.75" outlineLevel="1">
      <c r="A1" s="7"/>
      <c r="B1" s="2"/>
      <c r="C1" s="2"/>
      <c r="D1" s="16"/>
      <c r="E1" s="156" t="s">
        <v>47</v>
      </c>
      <c r="F1" s="158"/>
      <c r="G1" s="158"/>
    </row>
    <row r="2" spans="1:7" ht="15.75" outlineLevel="1">
      <c r="A2" s="7"/>
      <c r="B2" s="2"/>
      <c r="C2" s="156" t="s">
        <v>97</v>
      </c>
      <c r="D2" s="159"/>
      <c r="E2" s="159"/>
      <c r="F2" s="159"/>
      <c r="G2" s="159"/>
    </row>
    <row r="3" spans="1:7" ht="15.75" outlineLevel="1">
      <c r="A3" s="7"/>
      <c r="B3" s="156" t="s">
        <v>44</v>
      </c>
      <c r="C3" s="159"/>
      <c r="D3" s="159"/>
      <c r="E3" s="159"/>
      <c r="F3" s="159"/>
      <c r="G3" s="159"/>
    </row>
    <row r="4" spans="1:8" ht="12.75" customHeight="1" outlineLevel="1">
      <c r="A4" s="160" t="s">
        <v>54</v>
      </c>
      <c r="B4" s="160"/>
      <c r="C4" s="160"/>
      <c r="D4" s="160"/>
      <c r="E4" s="160"/>
      <c r="F4" s="160"/>
      <c r="G4" s="160"/>
      <c r="H4" s="58"/>
    </row>
    <row r="5" spans="1:7" ht="15.75" outlineLevel="1">
      <c r="A5" s="7"/>
      <c r="B5" s="156" t="s">
        <v>105</v>
      </c>
      <c r="C5" s="156"/>
      <c r="D5" s="156"/>
      <c r="E5" s="156"/>
      <c r="F5" s="156"/>
      <c r="G5" s="156"/>
    </row>
    <row r="6" spans="1:9" ht="15.75" customHeight="1" outlineLevel="1">
      <c r="A6" s="7"/>
      <c r="B6" s="2"/>
      <c r="C6" s="160" t="s">
        <v>45</v>
      </c>
      <c r="D6" s="160"/>
      <c r="E6" s="160"/>
      <c r="F6" s="160"/>
      <c r="G6" s="160"/>
      <c r="H6" s="58"/>
      <c r="I6" s="58"/>
    </row>
    <row r="7" spans="1:6" ht="12.75" outlineLevel="1">
      <c r="A7" s="7"/>
      <c r="B7" s="2"/>
      <c r="C7" s="2"/>
      <c r="D7" s="2"/>
      <c r="E7" s="3"/>
      <c r="F7" s="2"/>
    </row>
    <row r="8" spans="1:6" ht="16.5" customHeight="1" outlineLevel="1">
      <c r="A8" s="7"/>
      <c r="B8" s="2"/>
      <c r="C8" s="2"/>
      <c r="D8" s="2"/>
      <c r="E8" s="3"/>
      <c r="F8" s="2"/>
    </row>
    <row r="9" spans="1:9" ht="32.25" customHeight="1">
      <c r="A9" s="157" t="s">
        <v>2</v>
      </c>
      <c r="B9" s="157"/>
      <c r="C9" s="157"/>
      <c r="D9" s="157"/>
      <c r="E9" s="157"/>
      <c r="F9" s="157"/>
      <c r="G9" s="157"/>
      <c r="H9" s="14"/>
      <c r="I9" s="14"/>
    </row>
    <row r="10" spans="1:9" ht="16.5" thickBot="1">
      <c r="A10" s="11"/>
      <c r="B10" s="11"/>
      <c r="C10" s="11"/>
      <c r="D10" s="11"/>
      <c r="E10" s="11"/>
      <c r="F10" s="11"/>
      <c r="G10" s="15" t="s">
        <v>103</v>
      </c>
      <c r="H10" s="14"/>
      <c r="I10" s="14"/>
    </row>
    <row r="11" spans="1:9" ht="24" customHeight="1" thickBot="1">
      <c r="A11" s="53" t="s">
        <v>82</v>
      </c>
      <c r="B11" s="54" t="s">
        <v>104</v>
      </c>
      <c r="C11" s="55" t="s">
        <v>83</v>
      </c>
      <c r="D11" s="55" t="s">
        <v>84</v>
      </c>
      <c r="E11" s="55" t="s">
        <v>85</v>
      </c>
      <c r="F11" s="56" t="s">
        <v>86</v>
      </c>
      <c r="G11" s="57" t="s">
        <v>101</v>
      </c>
      <c r="H11" s="14"/>
      <c r="I11" s="14"/>
    </row>
    <row r="12" spans="1:9" ht="15.75">
      <c r="A12" s="48" t="s">
        <v>87</v>
      </c>
      <c r="B12" s="49"/>
      <c r="C12" s="50"/>
      <c r="D12" s="50"/>
      <c r="E12" s="50"/>
      <c r="F12" s="51"/>
      <c r="G12" s="52">
        <f>SUM(G13+G36+G40)</f>
        <v>45242.4</v>
      </c>
      <c r="H12" s="14"/>
      <c r="I12" s="14"/>
    </row>
    <row r="13" spans="1:7" ht="25.5">
      <c r="A13" s="33" t="s">
        <v>3</v>
      </c>
      <c r="B13" s="40">
        <v>914</v>
      </c>
      <c r="C13" s="4"/>
      <c r="D13" s="4"/>
      <c r="E13" s="4"/>
      <c r="F13" s="39"/>
      <c r="G13" s="36">
        <f>SUM(G14:G35)</f>
        <v>29487.9</v>
      </c>
    </row>
    <row r="14" spans="1:13" ht="93.75" customHeight="1">
      <c r="A14" s="34" t="s">
        <v>4</v>
      </c>
      <c r="B14" s="41"/>
      <c r="C14" s="6" t="s">
        <v>88</v>
      </c>
      <c r="D14" s="6" t="s">
        <v>90</v>
      </c>
      <c r="E14" s="6" t="s">
        <v>5</v>
      </c>
      <c r="F14" s="42">
        <v>100</v>
      </c>
      <c r="G14" s="37">
        <v>7165</v>
      </c>
      <c r="K14" s="12"/>
      <c r="L14" s="12"/>
      <c r="M14" s="12"/>
    </row>
    <row r="15" spans="1:11" ht="63" customHeight="1">
      <c r="A15" s="34" t="s">
        <v>9</v>
      </c>
      <c r="B15" s="41"/>
      <c r="C15" s="6" t="s">
        <v>88</v>
      </c>
      <c r="D15" s="6" t="s">
        <v>90</v>
      </c>
      <c r="E15" s="6" t="s">
        <v>5</v>
      </c>
      <c r="F15" s="43">
        <v>200</v>
      </c>
      <c r="G15" s="37">
        <v>3296</v>
      </c>
      <c r="K15" s="12"/>
    </row>
    <row r="16" spans="1:7" ht="108.75" customHeight="1">
      <c r="A16" s="69" t="s">
        <v>134</v>
      </c>
      <c r="B16" s="41"/>
      <c r="C16" s="64" t="s">
        <v>88</v>
      </c>
      <c r="D16" s="6" t="s">
        <v>90</v>
      </c>
      <c r="E16" s="6" t="s">
        <v>133</v>
      </c>
      <c r="F16" s="59">
        <v>100</v>
      </c>
      <c r="G16" s="80">
        <v>1015</v>
      </c>
    </row>
    <row r="17" spans="1:7" ht="84" customHeight="1">
      <c r="A17" s="69" t="s">
        <v>135</v>
      </c>
      <c r="B17" s="41"/>
      <c r="C17" s="64" t="s">
        <v>88</v>
      </c>
      <c r="D17" s="6" t="s">
        <v>90</v>
      </c>
      <c r="E17" s="6" t="s">
        <v>133</v>
      </c>
      <c r="F17" s="59">
        <v>200</v>
      </c>
      <c r="G17" s="80">
        <v>1</v>
      </c>
    </row>
    <row r="18" spans="1:7" ht="63" customHeight="1">
      <c r="A18" s="34" t="s">
        <v>8</v>
      </c>
      <c r="B18" s="41"/>
      <c r="C18" s="6" t="s">
        <v>88</v>
      </c>
      <c r="D18" s="6">
        <v>11</v>
      </c>
      <c r="E18" s="6" t="s">
        <v>7</v>
      </c>
      <c r="F18" s="42">
        <v>200</v>
      </c>
      <c r="G18" s="37">
        <v>50</v>
      </c>
    </row>
    <row r="19" spans="1:7" ht="51" customHeight="1">
      <c r="A19" s="34" t="s">
        <v>10</v>
      </c>
      <c r="B19" s="41"/>
      <c r="C19" s="6" t="s">
        <v>88</v>
      </c>
      <c r="D19" s="6">
        <v>13</v>
      </c>
      <c r="E19" s="6" t="s">
        <v>6</v>
      </c>
      <c r="F19" s="43">
        <v>200</v>
      </c>
      <c r="G19" s="37">
        <v>130</v>
      </c>
    </row>
    <row r="20" spans="1:7" ht="54.75" customHeight="1">
      <c r="A20" s="34" t="s">
        <v>136</v>
      </c>
      <c r="B20" s="41"/>
      <c r="C20" s="6" t="s">
        <v>88</v>
      </c>
      <c r="D20" s="6">
        <v>13</v>
      </c>
      <c r="E20" s="6" t="s">
        <v>6</v>
      </c>
      <c r="F20" s="43">
        <v>800</v>
      </c>
      <c r="G20" s="37">
        <v>105</v>
      </c>
    </row>
    <row r="21" spans="1:7" ht="88.5" customHeight="1">
      <c r="A21" s="34" t="s">
        <v>12</v>
      </c>
      <c r="B21" s="41"/>
      <c r="C21" s="6" t="s">
        <v>91</v>
      </c>
      <c r="D21" s="6">
        <v>10</v>
      </c>
      <c r="E21" s="6" t="s">
        <v>11</v>
      </c>
      <c r="F21" s="43">
        <v>100</v>
      </c>
      <c r="G21" s="37">
        <v>130</v>
      </c>
    </row>
    <row r="22" spans="1:7" ht="63.75">
      <c r="A22" s="34" t="s">
        <v>13</v>
      </c>
      <c r="B22" s="41"/>
      <c r="C22" s="6" t="s">
        <v>91</v>
      </c>
      <c r="D22" s="6">
        <v>10</v>
      </c>
      <c r="E22" s="6" t="s">
        <v>11</v>
      </c>
      <c r="F22" s="43">
        <v>200</v>
      </c>
      <c r="G22" s="37">
        <v>181</v>
      </c>
    </row>
    <row r="23" spans="1:11" ht="63.75">
      <c r="A23" s="34" t="s">
        <v>15</v>
      </c>
      <c r="B23" s="41"/>
      <c r="C23" s="6" t="s">
        <v>90</v>
      </c>
      <c r="D23" s="6" t="s">
        <v>92</v>
      </c>
      <c r="E23" s="6" t="s">
        <v>14</v>
      </c>
      <c r="F23" s="43">
        <v>200</v>
      </c>
      <c r="G23" s="37">
        <v>1210</v>
      </c>
      <c r="K23" s="12"/>
    </row>
    <row r="24" spans="1:7" ht="62.25" customHeight="1">
      <c r="A24" s="34" t="s">
        <v>16</v>
      </c>
      <c r="B24" s="41"/>
      <c r="C24" s="6" t="s">
        <v>90</v>
      </c>
      <c r="D24" s="6" t="s">
        <v>92</v>
      </c>
      <c r="E24" s="6" t="s">
        <v>14</v>
      </c>
      <c r="F24" s="43">
        <v>400</v>
      </c>
      <c r="G24" s="37">
        <v>100</v>
      </c>
    </row>
    <row r="25" spans="1:7" ht="89.25">
      <c r="A25" s="34" t="s">
        <v>22</v>
      </c>
      <c r="B25" s="41"/>
      <c r="C25" s="6" t="s">
        <v>93</v>
      </c>
      <c r="D25" s="6" t="s">
        <v>88</v>
      </c>
      <c r="E25" s="6" t="s">
        <v>17</v>
      </c>
      <c r="F25" s="43">
        <v>800</v>
      </c>
      <c r="G25" s="37">
        <v>50</v>
      </c>
    </row>
    <row r="26" spans="1:7" ht="102">
      <c r="A26" s="31" t="s">
        <v>20</v>
      </c>
      <c r="B26" s="41"/>
      <c r="C26" s="6" t="s">
        <v>93</v>
      </c>
      <c r="D26" s="6" t="s">
        <v>88</v>
      </c>
      <c r="E26" s="6" t="s">
        <v>18</v>
      </c>
      <c r="F26" s="43">
        <v>400</v>
      </c>
      <c r="G26" s="37">
        <v>7421</v>
      </c>
    </row>
    <row r="27" spans="1:7" ht="61.5" customHeight="1">
      <c r="A27" s="34" t="s">
        <v>21</v>
      </c>
      <c r="B27" s="41"/>
      <c r="C27" s="6" t="s">
        <v>93</v>
      </c>
      <c r="D27" s="6" t="s">
        <v>88</v>
      </c>
      <c r="E27" s="6" t="s">
        <v>19</v>
      </c>
      <c r="F27" s="43">
        <v>400</v>
      </c>
      <c r="G27" s="37">
        <v>50</v>
      </c>
    </row>
    <row r="28" spans="1:7" ht="63.75">
      <c r="A28" s="34" t="s">
        <v>24</v>
      </c>
      <c r="B28" s="41"/>
      <c r="C28" s="6" t="s">
        <v>93</v>
      </c>
      <c r="D28" s="6" t="s">
        <v>89</v>
      </c>
      <c r="E28" s="6" t="s">
        <v>23</v>
      </c>
      <c r="F28" s="43">
        <v>200</v>
      </c>
      <c r="G28" s="37">
        <v>293.9</v>
      </c>
    </row>
    <row r="29" spans="1:7" ht="63.75">
      <c r="A29" s="34" t="s">
        <v>28</v>
      </c>
      <c r="B29" s="41"/>
      <c r="C29" s="6" t="s">
        <v>93</v>
      </c>
      <c r="D29" s="6" t="s">
        <v>91</v>
      </c>
      <c r="E29" s="6" t="s">
        <v>25</v>
      </c>
      <c r="F29" s="43">
        <v>200</v>
      </c>
      <c r="G29" s="37">
        <v>3360</v>
      </c>
    </row>
    <row r="30" spans="1:7" ht="63.75">
      <c r="A30" s="34" t="s">
        <v>29</v>
      </c>
      <c r="B30" s="41"/>
      <c r="C30" s="6" t="s">
        <v>93</v>
      </c>
      <c r="D30" s="6" t="s">
        <v>91</v>
      </c>
      <c r="E30" s="6" t="s">
        <v>26</v>
      </c>
      <c r="F30" s="43">
        <v>200</v>
      </c>
      <c r="G30" s="37">
        <v>200</v>
      </c>
    </row>
    <row r="31" spans="1:7" ht="63.75">
      <c r="A31" s="34" t="s">
        <v>30</v>
      </c>
      <c r="B31" s="41"/>
      <c r="C31" s="6" t="s">
        <v>93</v>
      </c>
      <c r="D31" s="6" t="s">
        <v>91</v>
      </c>
      <c r="E31" s="6" t="s">
        <v>27</v>
      </c>
      <c r="F31" s="43">
        <v>200</v>
      </c>
      <c r="G31" s="37">
        <v>3810</v>
      </c>
    </row>
    <row r="32" spans="1:10" ht="64.5" customHeight="1">
      <c r="A32" s="34" t="s">
        <v>33</v>
      </c>
      <c r="B32" s="41"/>
      <c r="C32" s="6">
        <v>10</v>
      </c>
      <c r="D32" s="6" t="s">
        <v>88</v>
      </c>
      <c r="E32" s="19" t="s">
        <v>31</v>
      </c>
      <c r="F32" s="43">
        <v>300</v>
      </c>
      <c r="G32" s="37">
        <v>600</v>
      </c>
      <c r="J32" s="12"/>
    </row>
    <row r="33" spans="1:7" ht="66" customHeight="1">
      <c r="A33" s="34" t="s">
        <v>34</v>
      </c>
      <c r="B33" s="41"/>
      <c r="C33" s="6">
        <v>10</v>
      </c>
      <c r="D33" s="6" t="s">
        <v>91</v>
      </c>
      <c r="E33" s="19" t="s">
        <v>32</v>
      </c>
      <c r="F33" s="43">
        <v>300</v>
      </c>
      <c r="G33" s="37">
        <v>10</v>
      </c>
    </row>
    <row r="34" spans="1:7" s="133" customFormat="1" ht="68.25" customHeight="1">
      <c r="A34" s="127" t="s">
        <v>35</v>
      </c>
      <c r="B34" s="128"/>
      <c r="C34" s="129">
        <v>11</v>
      </c>
      <c r="D34" s="129" t="s">
        <v>88</v>
      </c>
      <c r="E34" s="130" t="s">
        <v>36</v>
      </c>
      <c r="F34" s="131">
        <v>200</v>
      </c>
      <c r="G34" s="132">
        <v>10</v>
      </c>
    </row>
    <row r="35" spans="1:7" s="133" customFormat="1" ht="63.75">
      <c r="A35" s="134" t="s">
        <v>38</v>
      </c>
      <c r="B35" s="135"/>
      <c r="C35" s="129">
        <v>13</v>
      </c>
      <c r="D35" s="129" t="s">
        <v>88</v>
      </c>
      <c r="E35" s="130" t="s">
        <v>37</v>
      </c>
      <c r="F35" s="131">
        <v>700</v>
      </c>
      <c r="G35" s="132">
        <v>300</v>
      </c>
    </row>
    <row r="36" spans="1:7" s="10" customFormat="1" ht="24.75" customHeight="1">
      <c r="A36" s="33" t="s">
        <v>39</v>
      </c>
      <c r="B36" s="40">
        <v>922</v>
      </c>
      <c r="C36" s="4"/>
      <c r="D36" s="4"/>
      <c r="E36" s="4"/>
      <c r="F36" s="39"/>
      <c r="G36" s="36">
        <f>SUM(G37:G39)</f>
        <v>13506.5</v>
      </c>
    </row>
    <row r="37" spans="1:7" ht="91.5" customHeight="1">
      <c r="A37" s="34" t="s">
        <v>40</v>
      </c>
      <c r="B37" s="40"/>
      <c r="C37" s="6" t="s">
        <v>94</v>
      </c>
      <c r="D37" s="6" t="s">
        <v>88</v>
      </c>
      <c r="E37" s="6" t="s">
        <v>113</v>
      </c>
      <c r="F37" s="42">
        <v>100</v>
      </c>
      <c r="G37" s="37">
        <v>9685</v>
      </c>
    </row>
    <row r="38" spans="1:7" ht="64.5" customHeight="1">
      <c r="A38" s="35" t="s">
        <v>41</v>
      </c>
      <c r="B38" s="44"/>
      <c r="C38" s="6" t="s">
        <v>94</v>
      </c>
      <c r="D38" s="6" t="s">
        <v>88</v>
      </c>
      <c r="E38" s="6" t="s">
        <v>113</v>
      </c>
      <c r="F38" s="43">
        <v>200</v>
      </c>
      <c r="G38" s="37">
        <v>3196.5</v>
      </c>
    </row>
    <row r="39" spans="1:7" ht="52.5" customHeight="1">
      <c r="A39" s="35" t="s">
        <v>42</v>
      </c>
      <c r="B39" s="44"/>
      <c r="C39" s="6" t="s">
        <v>94</v>
      </c>
      <c r="D39" s="6" t="s">
        <v>88</v>
      </c>
      <c r="E39" s="6" t="s">
        <v>113</v>
      </c>
      <c r="F39" s="43">
        <v>800</v>
      </c>
      <c r="G39" s="37">
        <v>625</v>
      </c>
    </row>
    <row r="40" spans="1:7" s="10" customFormat="1" ht="33.75" customHeight="1">
      <c r="A40" s="33" t="s">
        <v>43</v>
      </c>
      <c r="B40" s="40">
        <v>923</v>
      </c>
      <c r="C40" s="8"/>
      <c r="D40" s="8"/>
      <c r="E40" s="8"/>
      <c r="F40" s="45"/>
      <c r="G40" s="36">
        <f>SUM(G41:G43)</f>
        <v>2248</v>
      </c>
    </row>
    <row r="41" spans="1:7" ht="91.5" customHeight="1">
      <c r="A41" s="34" t="s">
        <v>40</v>
      </c>
      <c r="B41" s="40"/>
      <c r="C41" s="6" t="s">
        <v>94</v>
      </c>
      <c r="D41" s="6" t="s">
        <v>88</v>
      </c>
      <c r="E41" s="6" t="s">
        <v>113</v>
      </c>
      <c r="F41" s="42">
        <v>100</v>
      </c>
      <c r="G41" s="37">
        <v>1561</v>
      </c>
    </row>
    <row r="42" spans="1:7" ht="64.5" customHeight="1">
      <c r="A42" s="34" t="s">
        <v>41</v>
      </c>
      <c r="B42" s="44"/>
      <c r="C42" s="6" t="s">
        <v>94</v>
      </c>
      <c r="D42" s="6" t="s">
        <v>88</v>
      </c>
      <c r="E42" s="6" t="s">
        <v>113</v>
      </c>
      <c r="F42" s="43">
        <v>200</v>
      </c>
      <c r="G42" s="37">
        <v>686</v>
      </c>
    </row>
    <row r="43" spans="1:7" ht="52.5" customHeight="1" thickBot="1">
      <c r="A43" s="150" t="s">
        <v>42</v>
      </c>
      <c r="B43" s="46"/>
      <c r="C43" s="32" t="s">
        <v>94</v>
      </c>
      <c r="D43" s="32" t="s">
        <v>88</v>
      </c>
      <c r="E43" s="32" t="s">
        <v>113</v>
      </c>
      <c r="F43" s="47">
        <v>800</v>
      </c>
      <c r="G43" s="38">
        <v>1</v>
      </c>
    </row>
    <row r="46" spans="5:7" ht="12.75">
      <c r="E46" s="12"/>
      <c r="G46" s="20"/>
    </row>
    <row r="47" spans="5:7" ht="12.75">
      <c r="E47" s="12"/>
      <c r="G47" s="20"/>
    </row>
    <row r="48" spans="5:7" ht="12.75">
      <c r="E48" s="12"/>
      <c r="G48" s="20"/>
    </row>
    <row r="49" spans="5:7" ht="12.75">
      <c r="E49" s="12"/>
      <c r="G49" s="20"/>
    </row>
    <row r="50" spans="5:7" ht="12.75">
      <c r="E50" s="12"/>
      <c r="G50" s="20"/>
    </row>
    <row r="51" spans="5:7" ht="12.75">
      <c r="E51" s="12"/>
      <c r="G51" s="20"/>
    </row>
    <row r="52" spans="5:7" ht="12.75">
      <c r="E52" s="12"/>
      <c r="G52" s="20"/>
    </row>
    <row r="53" spans="5:7" ht="12.75">
      <c r="E53" s="12"/>
      <c r="G53" s="20"/>
    </row>
    <row r="54" spans="5:7" ht="12.75">
      <c r="E54" s="12"/>
      <c r="G54" s="20"/>
    </row>
  </sheetData>
  <sheetProtection/>
  <mergeCells count="7">
    <mergeCell ref="B5:G5"/>
    <mergeCell ref="A9:G9"/>
    <mergeCell ref="E1:G1"/>
    <mergeCell ref="C2:G2"/>
    <mergeCell ref="B3:G3"/>
    <mergeCell ref="C6:G6"/>
    <mergeCell ref="A4:G4"/>
  </mergeCells>
  <printOptions/>
  <pageMargins left="0.7086614173228347" right="0.7874015748031497" top="0.35433070866141736" bottom="0.472440944881889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Dmitriy</dc:creator>
  <cp:keywords/>
  <dc:description/>
  <cp:lastModifiedBy>Alex</cp:lastModifiedBy>
  <cp:lastPrinted>2013-12-02T05:42:22Z</cp:lastPrinted>
  <dcterms:created xsi:type="dcterms:W3CDTF">2004-09-28T07:26:23Z</dcterms:created>
  <dcterms:modified xsi:type="dcterms:W3CDTF">2013-12-02T05:44:45Z</dcterms:modified>
  <cp:category/>
  <cp:version/>
  <cp:contentType/>
  <cp:contentStatus/>
</cp:coreProperties>
</file>